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875" yWindow="375" windowWidth="11325" windowHeight="11580"/>
  </bookViews>
  <sheets>
    <sheet name="Таблица" sheetId="1" r:id="rId1"/>
    <sheet name="мах мощ. при ТП (по актам ТП)" sheetId="2" state="hidden" r:id="rId2"/>
    <sheet name="Лист4" sheetId="3" state="hidden" r:id="rId3"/>
    <sheet name="Лист3" sheetId="4" state="hidden" r:id="rId4"/>
    <sheet name="SVED" sheetId="5" state="hidden" r:id="rId5"/>
    <sheet name="мах знач. по SVED и дате" sheetId="6" state="hidden" r:id="rId6"/>
    <sheet name="КПК на 25.09.2013" sheetId="7" state="hidden" r:id="rId7"/>
    <sheet name="КПК на 23.12.2013" sheetId="8" state="hidden" r:id="rId8"/>
    <sheet name="Отчет по ИСМ" sheetId="12" state="hidden" r:id="rId9"/>
    <sheet name="Данные для отчета" sheetId="13" state="hidden" r:id="rId10"/>
  </sheets>
  <definedNames>
    <definedName name="_xlnm._FilterDatabase" localSheetId="7" hidden="1">'КПК на 23.12.2013'!$A$6:$J$632</definedName>
    <definedName name="_xlnm._FilterDatabase" localSheetId="0" hidden="1">Таблица!$A$7:$R$572</definedName>
    <definedName name="Z_CB5CB776_816A_4D39_8216_1A73EA6D44F0_.wvu.Cols" localSheetId="1" hidden="1">'мах мощ. при ТП (по актам ТП)'!$B:$P</definedName>
    <definedName name="Z_CB5CB776_816A_4D39_8216_1A73EA6D44F0_.wvu.Cols" localSheetId="0" hidden="1">Таблица!#REF!</definedName>
    <definedName name="Z_CB5CB776_816A_4D39_8216_1A73EA6D44F0_.wvu.FilterData" localSheetId="0" hidden="1">Таблица!$A$7:$R$572</definedName>
    <definedName name="_xlnm.Print_Area" localSheetId="8">'Отчет по ИСМ'!$A$1:$N$299</definedName>
  </definedNames>
  <calcPr calcId="145621"/>
  <customWorkbookViews>
    <customWorkbookView name="Кисленко Жанна Григорьевна - Личное представление" guid="{CB5CB776-816A-4D39-8216-1A73EA6D44F0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M56" i="12" l="1"/>
  <c r="L56" i="12"/>
  <c r="M58" i="12"/>
  <c r="L58" i="12"/>
  <c r="E58" i="12"/>
  <c r="M57" i="12"/>
  <c r="L57" i="12"/>
  <c r="M103" i="12"/>
  <c r="M104" i="12"/>
  <c r="M105" i="12"/>
  <c r="M106" i="12"/>
  <c r="M107" i="12"/>
  <c r="M108" i="12"/>
  <c r="M109" i="12"/>
  <c r="M110" i="12"/>
  <c r="M102" i="12"/>
  <c r="L103" i="12"/>
  <c r="L104" i="12"/>
  <c r="L105" i="12"/>
  <c r="L106" i="12"/>
  <c r="L107" i="12"/>
  <c r="L108" i="12"/>
  <c r="L109" i="12"/>
  <c r="L110" i="12"/>
  <c r="L102" i="12"/>
  <c r="E110" i="12"/>
  <c r="D187" i="12"/>
  <c r="D186" i="12"/>
  <c r="C187" i="12"/>
  <c r="C186" i="12"/>
  <c r="E109" i="12"/>
  <c r="E108" i="12"/>
  <c r="E107" i="12"/>
  <c r="E106" i="12"/>
  <c r="E105" i="12"/>
  <c r="E104" i="12"/>
  <c r="E103" i="12"/>
  <c r="E102" i="12"/>
  <c r="D185" i="12"/>
  <c r="D184" i="12"/>
  <c r="D183" i="12"/>
  <c r="D182" i="12"/>
  <c r="D181" i="12"/>
  <c r="D180" i="12"/>
  <c r="D179" i="12"/>
  <c r="D178" i="12"/>
  <c r="C185" i="12"/>
  <c r="C184" i="12"/>
  <c r="C183" i="12"/>
  <c r="C182" i="12"/>
  <c r="C181" i="12"/>
  <c r="C180" i="12"/>
  <c r="C179" i="12"/>
  <c r="C178" i="12"/>
  <c r="E87" i="12"/>
  <c r="L87" i="12" s="1"/>
  <c r="D163" i="12"/>
  <c r="C163" i="12"/>
  <c r="C162" i="12"/>
  <c r="M87" i="12" l="1"/>
  <c r="D158" i="12"/>
  <c r="E85" i="12" s="1"/>
  <c r="D161" i="12"/>
  <c r="E88" i="12" s="1"/>
  <c r="D159" i="12"/>
  <c r="E86" i="12" s="1"/>
  <c r="D157" i="12"/>
  <c r="E84" i="12" s="1"/>
  <c r="D156" i="12"/>
  <c r="E83" i="12" s="1"/>
  <c r="D155" i="12"/>
  <c r="E82" i="12" s="1"/>
  <c r="D154" i="12"/>
  <c r="C161" i="12"/>
  <c r="C160" i="12"/>
  <c r="C159" i="12"/>
  <c r="C158" i="12"/>
  <c r="C157" i="12"/>
  <c r="C156" i="12"/>
  <c r="C155" i="12"/>
  <c r="C154" i="12"/>
  <c r="L83" i="12" l="1"/>
  <c r="M83" i="12"/>
  <c r="L86" i="12"/>
  <c r="M86" i="12"/>
  <c r="L85" i="12"/>
  <c r="M85" i="12"/>
  <c r="L82" i="12"/>
  <c r="M82" i="12"/>
  <c r="L84" i="12"/>
  <c r="M84" i="12"/>
  <c r="L88" i="12"/>
  <c r="M88" i="12"/>
  <c r="D162" i="12"/>
  <c r="E81" i="12"/>
  <c r="L81" i="12" l="1"/>
  <c r="M81" i="12"/>
  <c r="E57" i="12"/>
  <c r="E89" i="12"/>
  <c r="L89" i="12" l="1"/>
  <c r="M89" i="12"/>
  <c r="I2" i="6" l="1"/>
  <c r="H2" i="6"/>
  <c r="I2" i="3" l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1" i="3"/>
  <c r="C573" i="2" l="1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</calcChain>
</file>

<file path=xl/comments1.xml><?xml version="1.0" encoding="utf-8"?>
<comments xmlns="http://schemas.openxmlformats.org/spreadsheetml/2006/main">
  <authors>
    <author>druginin</author>
    <author>Кисленко Жанна Григорьевна</author>
    <author>Дружинин</author>
  </authors>
  <commentList>
    <comment ref="AY51" authorId="0">
      <text>
        <r>
          <rPr>
            <b/>
            <sz val="8"/>
            <color rgb="FF000000"/>
            <rFont val="Tahoma"/>
            <family val="2"/>
            <charset val="204"/>
          </rPr>
          <t>druginin:</t>
        </r>
        <r>
          <rPr>
            <sz val="8"/>
            <color rgb="FF000000"/>
            <rFont val="Tahoma"/>
            <family val="2"/>
            <charset val="204"/>
          </rPr>
          <t xml:space="preserve">
</t>
        </r>
        <r>
          <rPr>
            <sz val="14"/>
            <color rgb="FF000000"/>
            <rFont val="Tahoma"/>
            <family val="2"/>
            <charset val="204"/>
          </rPr>
          <t>2х6,3</t>
        </r>
      </text>
    </comment>
    <comment ref="AH84" authorId="1">
      <text>
        <r>
          <rPr>
            <b/>
            <sz val="8"/>
            <color rgb="FF000000"/>
            <rFont val="Tahoma"/>
            <family val="2"/>
            <charset val="204"/>
          </rPr>
          <t>Кисленко Жанна Григорьевна:</t>
        </r>
        <r>
          <rPr>
            <sz val="8"/>
            <color rgb="FF000000"/>
            <rFont val="Tahoma"/>
            <family val="2"/>
            <charset val="204"/>
          </rPr>
          <t xml:space="preserve">
было 0,14</t>
        </r>
      </text>
    </comment>
    <comment ref="D85" authorId="2">
      <text>
        <r>
          <rPr>
            <b/>
            <sz val="8"/>
            <color rgb="FF000000"/>
            <rFont val="Tahoma"/>
            <family val="2"/>
            <charset val="204"/>
          </rPr>
          <t>Дружинин:</t>
        </r>
        <r>
          <rPr>
            <sz val="8"/>
            <color rgb="FF000000"/>
            <rFont val="Tahoma"/>
            <family val="2"/>
            <charset val="204"/>
          </rPr>
          <t xml:space="preserve">
Т-5</t>
        </r>
      </text>
    </comment>
    <comment ref="E85" authorId="2">
      <text>
        <r>
          <rPr>
            <b/>
            <sz val="8"/>
            <color rgb="FF000000"/>
            <rFont val="Tahoma"/>
            <family val="2"/>
            <charset val="204"/>
          </rPr>
          <t>Дружинин:</t>
        </r>
        <r>
          <rPr>
            <sz val="8"/>
            <color rgb="FF000000"/>
            <rFont val="Tahoma"/>
            <family val="2"/>
            <charset val="204"/>
          </rPr>
          <t xml:space="preserve">
Т-6</t>
        </r>
      </text>
    </comment>
    <comment ref="AH85" authorId="1">
      <text>
        <r>
          <rPr>
            <b/>
            <sz val="8"/>
            <color rgb="FF000000"/>
            <rFont val="Tahoma"/>
            <family val="2"/>
            <charset val="204"/>
          </rPr>
          <t>Кисленко Жанна Григорьевна:</t>
        </r>
        <r>
          <rPr>
            <sz val="8"/>
            <color rgb="FF000000"/>
            <rFont val="Tahoma"/>
            <family val="2"/>
            <charset val="204"/>
          </rPr>
          <t xml:space="preserve">
было 0,75</t>
        </r>
      </text>
    </comment>
    <comment ref="AZ181" authorId="0">
      <text>
        <r>
          <rPr>
            <b/>
            <sz val="8"/>
            <color rgb="FF000000"/>
            <rFont val="Tahoma"/>
            <family val="2"/>
            <charset val="204"/>
          </rPr>
          <t>druginin:</t>
        </r>
        <r>
          <rPr>
            <sz val="8"/>
            <color rgb="FF000000"/>
            <rFont val="Tahoma"/>
            <family val="2"/>
            <charset val="204"/>
          </rPr>
          <t xml:space="preserve">
замена тр-ра Т-2 на 10</t>
        </r>
      </text>
    </comment>
    <comment ref="AZ389" authorId="0">
      <text>
        <r>
          <rPr>
            <b/>
            <sz val="8"/>
            <color rgb="FF000000"/>
            <rFont val="Tahoma"/>
            <family val="2"/>
            <charset val="204"/>
          </rPr>
          <t>druginin:</t>
        </r>
        <r>
          <rPr>
            <sz val="8"/>
            <color rgb="FF000000"/>
            <rFont val="Tahoma"/>
            <family val="2"/>
            <charset val="204"/>
          </rPr>
          <t xml:space="preserve">
Замена тр-ров на 2х25</t>
        </r>
      </text>
    </comment>
    <comment ref="Z548" authorId="0">
      <text>
        <r>
          <rPr>
            <b/>
            <sz val="8"/>
            <color rgb="FF000000"/>
            <rFont val="Tahoma"/>
            <family val="2"/>
            <charset val="204"/>
          </rPr>
          <t>druginin:</t>
        </r>
        <r>
          <rPr>
            <sz val="8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Тр-р в ремонте</t>
        </r>
      </text>
    </comment>
    <comment ref="AO548" authorId="0">
      <text>
        <r>
          <rPr>
            <b/>
            <sz val="8"/>
            <color rgb="FF000000"/>
            <rFont val="Tahoma"/>
            <family val="2"/>
            <charset val="204"/>
          </rPr>
          <t>druginin:</t>
        </r>
        <r>
          <rPr>
            <sz val="8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Тр-р в ремонте</t>
        </r>
      </text>
    </comment>
    <comment ref="AT548" authorId="0">
      <text>
        <r>
          <rPr>
            <b/>
            <sz val="8"/>
            <color rgb="FF000000"/>
            <rFont val="Tahoma"/>
            <family val="2"/>
            <charset val="204"/>
          </rPr>
          <t>druginin:</t>
        </r>
        <r>
          <rPr>
            <sz val="8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Тр-р в ремонте</t>
        </r>
      </text>
    </comment>
  </commentList>
</comments>
</file>

<file path=xl/comments2.xml><?xml version="1.0" encoding="utf-8"?>
<comments xmlns="http://schemas.openxmlformats.org/spreadsheetml/2006/main">
  <authors>
    <author>Кисленко Жанна Григорьевна</author>
    <author>druginin</author>
  </authors>
  <commentList>
    <comment ref="V77" authorId="0">
      <text>
        <r>
          <rPr>
            <b/>
            <sz val="8"/>
            <color rgb="FF000000"/>
            <rFont val="Tahoma"/>
            <family val="2"/>
            <charset val="204"/>
          </rPr>
          <t>Кисленко Жанна Григорьевна:</t>
        </r>
        <r>
          <rPr>
            <sz val="8"/>
            <color rgb="FF000000"/>
            <rFont val="Tahoma"/>
            <family val="2"/>
            <charset val="204"/>
          </rPr>
          <t xml:space="preserve">
было 0,14</t>
        </r>
      </text>
    </comment>
    <comment ref="V78" authorId="0">
      <text>
        <r>
          <rPr>
            <b/>
            <sz val="8"/>
            <color rgb="FF000000"/>
            <rFont val="Tahoma"/>
            <family val="2"/>
            <charset val="204"/>
          </rPr>
          <t>Кисленко Жанна Григорьевна:</t>
        </r>
        <r>
          <rPr>
            <sz val="8"/>
            <color rgb="FF000000"/>
            <rFont val="Tahoma"/>
            <family val="2"/>
            <charset val="204"/>
          </rPr>
          <t xml:space="preserve">
было 0,75</t>
        </r>
      </text>
    </comment>
    <comment ref="I541" authorId="1">
      <text>
        <r>
          <rPr>
            <b/>
            <sz val="8"/>
            <color rgb="FF000000"/>
            <rFont val="Tahoma"/>
            <family val="2"/>
            <charset val="204"/>
          </rPr>
          <t>druginin:</t>
        </r>
        <r>
          <rPr>
            <sz val="8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Тр-р в ремонте</t>
        </r>
      </text>
    </comment>
    <comment ref="AC541" authorId="1">
      <text>
        <r>
          <rPr>
            <b/>
            <sz val="8"/>
            <color rgb="FF000000"/>
            <rFont val="Tahoma"/>
            <family val="2"/>
            <charset val="204"/>
          </rPr>
          <t>druginin:</t>
        </r>
        <r>
          <rPr>
            <sz val="8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Тр-р в ремонте</t>
        </r>
      </text>
    </comment>
    <comment ref="AH541" authorId="1">
      <text>
        <r>
          <rPr>
            <b/>
            <sz val="8"/>
            <color rgb="FF000000"/>
            <rFont val="Tahoma"/>
            <family val="2"/>
            <charset val="204"/>
          </rPr>
          <t>druginin:</t>
        </r>
        <r>
          <rPr>
            <sz val="8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Тр-р в ремонте</t>
        </r>
      </text>
    </comment>
  </commentList>
</comments>
</file>

<file path=xl/sharedStrings.xml><?xml version="1.0" encoding="utf-8"?>
<sst xmlns="http://schemas.openxmlformats.org/spreadsheetml/2006/main" count="8985" uniqueCount="1774">
  <si>
    <t>№ п/п</t>
  </si>
  <si>
    <t>Наименование центра питания</t>
  </si>
  <si>
    <t>Класс напряжения</t>
  </si>
  <si>
    <t>Год ввода в эксплуатацию трансформаторов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</si>
  <si>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</si>
  <si>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контрольных замеров максимума нагрузки </t>
  </si>
  <si>
    <t xml:space="preserve">Мощность по поданным заявкам и заключенным договорам на ТП  </t>
  </si>
  <si>
    <t>Количество потребителей с  максимальной разрешенной мощностью более 670 кВт, шт.</t>
  </si>
  <si>
    <t>Количество потребителей с  максимальной разрешенной мощностью менее 670 кВт с классификацией по группам, шт.</t>
  </si>
  <si>
    <t>Заключение по фактическому резерву  мощности</t>
  </si>
  <si>
    <t xml:space="preserve">Заключение по  планируемому  резерву мощности на конец года </t>
  </si>
  <si>
    <t>Максимальная мощность, разрешенная при технологическом присоединении, МВт (по Актам ТП)</t>
  </si>
  <si>
    <t>Присоединенная мощность за предыдущий отчетный период (год) ,  МВА</t>
  </si>
  <si>
    <t>Т-1</t>
  </si>
  <si>
    <t>Т-2</t>
  </si>
  <si>
    <t>Т-3</t>
  </si>
  <si>
    <t>Т-4</t>
  </si>
  <si>
    <t>Всего подано заявок</t>
  </si>
  <si>
    <t>в том числе со сроком исполнения в отчетном году</t>
  </si>
  <si>
    <t>Всего заключено договоров</t>
  </si>
  <si>
    <t>МВА</t>
  </si>
  <si>
    <t>Sмакс, МВА</t>
  </si>
  <si>
    <t>Р, МВт</t>
  </si>
  <si>
    <t>МВт</t>
  </si>
  <si>
    <t>Рдог, МВт</t>
  </si>
  <si>
    <t>Юридические лица</t>
  </si>
  <si>
    <t>Физические лица</t>
  </si>
  <si>
    <t>110/6</t>
  </si>
  <si>
    <t>1974 / 1974</t>
  </si>
  <si>
    <t/>
  </si>
  <si>
    <t>35/6</t>
  </si>
  <si>
    <t>1988 / 1988</t>
  </si>
  <si>
    <t>ПС 35/6 кВ ЖБК</t>
  </si>
  <si>
    <t>110/10</t>
  </si>
  <si>
    <t>1985 / 1985</t>
  </si>
  <si>
    <t>35/10</t>
  </si>
  <si>
    <t>1991</t>
  </si>
  <si>
    <t>1990</t>
  </si>
  <si>
    <t>110/35/10</t>
  </si>
  <si>
    <t>1987 / 1987</t>
  </si>
  <si>
    <t>1993 / 1993</t>
  </si>
  <si>
    <t>1970 / 1967</t>
  </si>
  <si>
    <t>110/35/6</t>
  </si>
  <si>
    <t>2007 / 2007</t>
  </si>
  <si>
    <t>1973</t>
  </si>
  <si>
    <t>1971 / 1971</t>
  </si>
  <si>
    <t>110/10-10</t>
  </si>
  <si>
    <t>2010 / 2010</t>
  </si>
  <si>
    <t>1983 / 1983</t>
  </si>
  <si>
    <t>1984 / 1984</t>
  </si>
  <si>
    <t>ПС 110/10 кВ Дружба</t>
  </si>
  <si>
    <t>1978</t>
  </si>
  <si>
    <t>1986</t>
  </si>
  <si>
    <t>1987 / 1980</t>
  </si>
  <si>
    <t>1992</t>
  </si>
  <si>
    <t>1966</t>
  </si>
  <si>
    <t>1973 / 1973</t>
  </si>
  <si>
    <t>1979</t>
  </si>
  <si>
    <t>1990 / 1990</t>
  </si>
  <si>
    <t>1989</t>
  </si>
  <si>
    <t>1967 / 1967</t>
  </si>
  <si>
    <t>1993</t>
  </si>
  <si>
    <t>1985</t>
  </si>
  <si>
    <t>1969</t>
  </si>
  <si>
    <t>1983</t>
  </si>
  <si>
    <t>1998 / 1998</t>
  </si>
  <si>
    <t>1965 / 1965</t>
  </si>
  <si>
    <t>1968 / 1968</t>
  </si>
  <si>
    <t>1974</t>
  </si>
  <si>
    <t>1970</t>
  </si>
  <si>
    <t>1986 / 1986</t>
  </si>
  <si>
    <t>ПС 35/6 кВ НС-5</t>
  </si>
  <si>
    <t>1978 / 1978</t>
  </si>
  <si>
    <t>1987</t>
  </si>
  <si>
    <t>1991 / 1985</t>
  </si>
  <si>
    <t>1984</t>
  </si>
  <si>
    <t>1976 / 1976</t>
  </si>
  <si>
    <t>1981</t>
  </si>
  <si>
    <t>1994</t>
  </si>
  <si>
    <t>35/10/6</t>
  </si>
  <si>
    <t>1976</t>
  </si>
  <si>
    <t>1980</t>
  </si>
  <si>
    <t>1989 / 1989</t>
  </si>
  <si>
    <t>1962 / 1962</t>
  </si>
  <si>
    <t>1976 / 1987</t>
  </si>
  <si>
    <t>1972</t>
  </si>
  <si>
    <t>1982</t>
  </si>
  <si>
    <t>1988</t>
  </si>
  <si>
    <t>1972 / 1972</t>
  </si>
  <si>
    <t>1974 / 1987</t>
  </si>
  <si>
    <t>1969 / 1969</t>
  </si>
  <si>
    <t>1980 / 1980</t>
  </si>
  <si>
    <t>1972 / 1974</t>
  </si>
  <si>
    <t>ПС 110/6 кВ Дальняя</t>
  </si>
  <si>
    <t>1968</t>
  </si>
  <si>
    <t>1979 / 1979</t>
  </si>
  <si>
    <t>110/10/6</t>
  </si>
  <si>
    <t>1985 / 1995</t>
  </si>
  <si>
    <t>1975 / 1975</t>
  </si>
  <si>
    <t>ПС 35/6 кВ НС-4</t>
  </si>
  <si>
    <t>1974 / 1973</t>
  </si>
  <si>
    <t>1981 / 1989</t>
  </si>
  <si>
    <t>1971</t>
  </si>
  <si>
    <t>1975</t>
  </si>
  <si>
    <t>1994 / 1994</t>
  </si>
  <si>
    <t>1980 / 1978</t>
  </si>
  <si>
    <t>1987 / 1992</t>
  </si>
  <si>
    <t>1964</t>
  </si>
  <si>
    <t>1978 / 1968</t>
  </si>
  <si>
    <t>1982 / 1982</t>
  </si>
  <si>
    <t>1989 / 1988</t>
  </si>
  <si>
    <t>1965 / 1968</t>
  </si>
  <si>
    <t>ПС 110/6 кВ НС-2</t>
  </si>
  <si>
    <t>1977 / 1977</t>
  </si>
  <si>
    <t>1977 / 1981</t>
  </si>
  <si>
    <t>1981 / 1981</t>
  </si>
  <si>
    <t>ПС 110/35/10 кВ Маяк</t>
  </si>
  <si>
    <t>1967</t>
  </si>
  <si>
    <t>1995 / 1995</t>
  </si>
  <si>
    <t>ПС 35/6 кВ НС-1</t>
  </si>
  <si>
    <t>1978 / 1979</t>
  </si>
  <si>
    <t>ПС 35/6 кВ НС-2</t>
  </si>
  <si>
    <t>1977</t>
  </si>
  <si>
    <t>1992 / 1992</t>
  </si>
  <si>
    <t>1976 / 1975</t>
  </si>
  <si>
    <t>1999 / 1999</t>
  </si>
  <si>
    <t>ПС 35/10 кВ Троицкая</t>
  </si>
  <si>
    <t>1979 / 1977</t>
  </si>
  <si>
    <t>2004</t>
  </si>
  <si>
    <t>1991 / 1991</t>
  </si>
  <si>
    <t>ПС 110/35/10 кВ Алексеевская</t>
  </si>
  <si>
    <t>1998</t>
  </si>
  <si>
    <t>ПС 110/35/10 кВ Дубовская</t>
  </si>
  <si>
    <t>ПС 110/10 кВ Искра</t>
  </si>
  <si>
    <t>1977 / 1972</t>
  </si>
  <si>
    <t>2008 / 1986</t>
  </si>
  <si>
    <t>1965</t>
  </si>
  <si>
    <t>ПС 35/10 кВ Первомайская</t>
  </si>
  <si>
    <t>1964 / 1964</t>
  </si>
  <si>
    <t>ПС 35/10 кВ Водозабор</t>
  </si>
  <si>
    <t>ПС 35/10 кВ Гашунская</t>
  </si>
  <si>
    <t>1962</t>
  </si>
  <si>
    <t>ПС 35/10 кВ Краснопартизанская</t>
  </si>
  <si>
    <t>ПС 110/35/10 кВ АС-1 Ольгинская</t>
  </si>
  <si>
    <t>2004 / 2004</t>
  </si>
  <si>
    <t>ПС 110/10 кВ АС-10 Камышевахская</t>
  </si>
  <si>
    <t>ПС 110/35/10 кВ АС-11 Ключевская</t>
  </si>
  <si>
    <t>ПС 110/10 кВ АС-12 Каменобродская</t>
  </si>
  <si>
    <t>ПС 35/10 кВ АС-14  Рассвет</t>
  </si>
  <si>
    <t>1997 / 1997</t>
  </si>
  <si>
    <t>ПС 110/10-10 кВ АС-15</t>
  </si>
  <si>
    <t>ПС 35/6 кВ АС-2 Аксайская</t>
  </si>
  <si>
    <t>2006 / 2006</t>
  </si>
  <si>
    <t>ПС 35/6 кВ АС-3 Бердановская</t>
  </si>
  <si>
    <t>ПС 110/10 кВ АС-4 Сов.Россия</t>
  </si>
  <si>
    <t>ПС 110/10 кВ АС-6</t>
  </si>
  <si>
    <t>1995 / 1995 / 1995</t>
  </si>
  <si>
    <t>ПС 35/10 кВ АС-7</t>
  </si>
  <si>
    <t>1978 / 1971</t>
  </si>
  <si>
    <t>ПС 35/6 кВ АС-8 Б.Лог</t>
  </si>
  <si>
    <t>2009 / 2009</t>
  </si>
  <si>
    <t>ПС 110/35/10 кВ БГ-1 Багаевская</t>
  </si>
  <si>
    <t>1974 / 1975</t>
  </si>
  <si>
    <t>ПС 110/35/10 кВ БГ-2 Арпачин</t>
  </si>
  <si>
    <t>ПС 35/10 кВ БГ-3 Федуловская</t>
  </si>
  <si>
    <t>ПС 35/10 кВ БГ-4 Орошаемая</t>
  </si>
  <si>
    <t>ПС 35/6 кВ БГ-5 Елкинская</t>
  </si>
  <si>
    <t>ПС 110/10 кВ БГ-6 Ажиновская</t>
  </si>
  <si>
    <t>ПС 35/10 кВ БГ-7 Красновская</t>
  </si>
  <si>
    <t>ПС 110/6-6 кВ БТ-1</t>
  </si>
  <si>
    <t>110/6-6</t>
  </si>
  <si>
    <t>ПС 110/35/6 кВ БТ-2</t>
  </si>
  <si>
    <t>1972 / 2008</t>
  </si>
  <si>
    <t>ПС 110/6-6 кВ БТ-3</t>
  </si>
  <si>
    <t>1985 / 2008</t>
  </si>
  <si>
    <t>ПС 35/6 кВ БТ-4</t>
  </si>
  <si>
    <t>ПС 110/35/10/6 кВ В-1 Веселовская</t>
  </si>
  <si>
    <t>110/35/10/6</t>
  </si>
  <si>
    <t>2002 / 1955</t>
  </si>
  <si>
    <t>ПС 110/35/10 кВ В-10 Ждановская</t>
  </si>
  <si>
    <t>ПС 110/10 кВ В-2 Балабинская</t>
  </si>
  <si>
    <t>ПС 35/10 кВ В-3 Вес.элеватор</t>
  </si>
  <si>
    <t>ПС 35/10 кВ В-4 Краснокутская</t>
  </si>
  <si>
    <t>1954 / 1954</t>
  </si>
  <si>
    <t>ПС 35/10 кВ В-5 Новая</t>
  </si>
  <si>
    <t>ПС 35/10 кВ В-6 В.Соленовская 1</t>
  </si>
  <si>
    <t>ПС 35/10 кВ В-7 В.Соленовская 2</t>
  </si>
  <si>
    <t>ПС 35/10 кВ В-8 Восход</t>
  </si>
  <si>
    <t>ПС 35/10 кВ В-9 Кр.Октябрь</t>
  </si>
  <si>
    <t>ПС 110/35/6 кВ ГТП</t>
  </si>
  <si>
    <t>2003 / 1985 / 1985</t>
  </si>
  <si>
    <t>ПС 110/6 кВ ЗСП</t>
  </si>
  <si>
    <t>ПС 110/6 кВ КС-3</t>
  </si>
  <si>
    <t>1969 / 2010</t>
  </si>
  <si>
    <t>ПС 110/10 кВ НГ-4</t>
  </si>
  <si>
    <t>ПС 110/10/6 кВ НГ-5</t>
  </si>
  <si>
    <t>ПС 110/6 кВ НГ-6</t>
  </si>
  <si>
    <t>ПС 35/10 кВ НГ-7 Грушевская</t>
  </si>
  <si>
    <t>ПС 110/6 кВ НГ-8</t>
  </si>
  <si>
    <t>ПС 110/35/6 кВ Р-1</t>
  </si>
  <si>
    <t>1997 / 1995</t>
  </si>
  <si>
    <t>ПС 110/10-10 кВ Р-10</t>
  </si>
  <si>
    <t>1999 / 1990</t>
  </si>
  <si>
    <t>ПС 35/6 кВ Р-11</t>
  </si>
  <si>
    <t>ПС 110/6-6 кВ Р-12</t>
  </si>
  <si>
    <t>2005 / 2005</t>
  </si>
  <si>
    <t>ПС 35/6 кВ Р-13</t>
  </si>
  <si>
    <t>ПС 35/6 кВ Р-15</t>
  </si>
  <si>
    <t>ПС 110/6-6 кВ Р-16</t>
  </si>
  <si>
    <t>ПС 110/6-6 кВ Р-17</t>
  </si>
  <si>
    <t>ПС 110/10-10 кВ Р-19</t>
  </si>
  <si>
    <t>ПС 110/35/6 кВ Р-2</t>
  </si>
  <si>
    <t>2005 / 2008</t>
  </si>
  <si>
    <t>ПС 110/35/6 кВ Р-22</t>
  </si>
  <si>
    <t>ПС 110/6-6 кВ Р-23</t>
  </si>
  <si>
    <t>ПС 110/6-6 кВ Р-24</t>
  </si>
  <si>
    <t>1980 / 1993</t>
  </si>
  <si>
    <t>ПС 110/10/6 кВ Р-25</t>
  </si>
  <si>
    <t>1996 / 1990</t>
  </si>
  <si>
    <t>ПС 110/10/6 кВ Р-26</t>
  </si>
  <si>
    <t>2011 / 1987</t>
  </si>
  <si>
    <t>ПС 110/10/6 кВ Р-28</t>
  </si>
  <si>
    <t>2008 / 2008</t>
  </si>
  <si>
    <t>ПС 110/10 кВ Р-29</t>
  </si>
  <si>
    <t>2003 / 2003</t>
  </si>
  <si>
    <t>ПС 110/10/6 кВ Р-3</t>
  </si>
  <si>
    <t>ПС 110/10/6 кВ Р-31</t>
  </si>
  <si>
    <t>ПС 110/10/6 кВ Р-32</t>
  </si>
  <si>
    <t>ПС 110/10/6 кВ Р-33</t>
  </si>
  <si>
    <t>ПС 110/10/6 кВ Р-35</t>
  </si>
  <si>
    <t>ПС 110/10/6 кВ Р-37</t>
  </si>
  <si>
    <t>ПС 110/10 кВ Р-38</t>
  </si>
  <si>
    <t>ПС 35/6 кВ Р-39</t>
  </si>
  <si>
    <t>ПС 35/10 кВ Р-46</t>
  </si>
  <si>
    <t>1983 / 1995</t>
  </si>
  <si>
    <t>ПС 110/10/6 кВ Р-5</t>
  </si>
  <si>
    <t>1986 / 2003</t>
  </si>
  <si>
    <t>ПС 110/10-10 кВ Р-6</t>
  </si>
  <si>
    <t>ПС 110/35/6 кВ Р-7</t>
  </si>
  <si>
    <t>1991 / 1989</t>
  </si>
  <si>
    <t>ПС 110/10/6 кВ Р-8</t>
  </si>
  <si>
    <t>1997 / 1988</t>
  </si>
  <si>
    <t>ПС 110/35/10 кВ СМ-2 Задоно-Кагальник</t>
  </si>
  <si>
    <t>ПС 110/35/10 кВ Сулин</t>
  </si>
  <si>
    <t>ПС 110/35/10 кВ СМ-1 Семикаракорская</t>
  </si>
  <si>
    <t>ПС 35/6 кВ СМ-10</t>
  </si>
  <si>
    <t>ПС 35/10 кВ СМ-11 Бакланиковская</t>
  </si>
  <si>
    <t>ПС 110/10-10 кВ Суходольная</t>
  </si>
  <si>
    <t>ПС 110/35/6 кВ СМ-3 Садковская</t>
  </si>
  <si>
    <t>ПС 110/10 кВ СМ-4 Сусатская</t>
  </si>
  <si>
    <t>ПС 35/6 кВ СМ-5</t>
  </si>
  <si>
    <t>1961 / 1963</t>
  </si>
  <si>
    <t>ПС 35/10 кВ СМ-6 Висловская</t>
  </si>
  <si>
    <t>ПС 35/10 кВ СМ-7 Кузнецовская</t>
  </si>
  <si>
    <t>ПС 35/10 кВ СМ-8 Золоторевская</t>
  </si>
  <si>
    <t>ПС 35/10 кВ СМ-9 Слободская</t>
  </si>
  <si>
    <t>ПС 35/3 кВ Г-1</t>
  </si>
  <si>
    <t>35/3</t>
  </si>
  <si>
    <t>1968 / 1954 / 1947</t>
  </si>
  <si>
    <t>ПС 110/35/6 кВ Г-2</t>
  </si>
  <si>
    <t>1966 / 1966</t>
  </si>
  <si>
    <t>ПС 35/6 кВ Г-3</t>
  </si>
  <si>
    <t>1965 / 1959</t>
  </si>
  <si>
    <t>ПС 110/35/6 кВ Г-4</t>
  </si>
  <si>
    <t>ПС 35/6 кВ Г-5</t>
  </si>
  <si>
    <t>1967 / 1988</t>
  </si>
  <si>
    <t>ПС 35/6 кВ Г-6</t>
  </si>
  <si>
    <t>1967 / 1978</t>
  </si>
  <si>
    <t>ПС 35/6 кВ Г-7</t>
  </si>
  <si>
    <t>1988 / 1959</t>
  </si>
  <si>
    <t>ПС 110/6 кВ Г-9</t>
  </si>
  <si>
    <t>ПС 110/35/6 кВ Г-10</t>
  </si>
  <si>
    <t>ПС 35/6 кВ Г-11</t>
  </si>
  <si>
    <t>1988 / 1987</t>
  </si>
  <si>
    <t>ПС 110/6-6 кВ Г-13</t>
  </si>
  <si>
    <t>ПС 110/6 кВ Г-14</t>
  </si>
  <si>
    <t>ПС 110/6-6 кВ Г-15</t>
  </si>
  <si>
    <t>ПС 35/6 кВ Г-17</t>
  </si>
  <si>
    <t>1993 / 1985</t>
  </si>
  <si>
    <t>ПС 110/6 кВ Г-18</t>
  </si>
  <si>
    <t>ПС 110/35/6/3 кВ Н-1</t>
  </si>
  <si>
    <t>110/35/6/3</t>
  </si>
  <si>
    <t>1963 / 1978</t>
  </si>
  <si>
    <t>ПС 35/6 кВ Н-3</t>
  </si>
  <si>
    <t>1957 / 1970</t>
  </si>
  <si>
    <t>ПС 110/35/6 кВ Н-4</t>
  </si>
  <si>
    <t>1946 / 1967 / 1969</t>
  </si>
  <si>
    <t>ПС 35/6 кВ Н-5</t>
  </si>
  <si>
    <t>1964 / 1967</t>
  </si>
  <si>
    <t>ПС 35/6 кВ Н-6</t>
  </si>
  <si>
    <t>ПС 35/3 кВ Н-7</t>
  </si>
  <si>
    <t>1945 / 1947</t>
  </si>
  <si>
    <t>ПС 110/35/6 кВ Н-8</t>
  </si>
  <si>
    <t>1985 / 1965</t>
  </si>
  <si>
    <t>ПС 110/35/10 кВ Н-9</t>
  </si>
  <si>
    <t>1978 / 1982</t>
  </si>
  <si>
    <t>ПС 35/10 кВ Н-10</t>
  </si>
  <si>
    <t>ПС 110/10 кВ Н-13</t>
  </si>
  <si>
    <t>1993 / 1979</t>
  </si>
  <si>
    <t>ПС 110/35/10 кВ Н-15</t>
  </si>
  <si>
    <t>ПС 110/10 кВ Н-16</t>
  </si>
  <si>
    <t>ПС 110/35/10 кВ Н-17</t>
  </si>
  <si>
    <t>ПС 35/10 кВ Н-19</t>
  </si>
  <si>
    <t>ПС 110/10 кВ Н-21</t>
  </si>
  <si>
    <t>ПС 35/10 кВ Н-22</t>
  </si>
  <si>
    <t>ПС 35/10 кВ Н-23</t>
  </si>
  <si>
    <t>ПС 110/35/6 кВ С-2</t>
  </si>
  <si>
    <t>1950 / 1970</t>
  </si>
  <si>
    <t>ПС 110/10 кВ С-5</t>
  </si>
  <si>
    <t>ПС 110/6 кВ С-6</t>
  </si>
  <si>
    <t>1990 / 1978</t>
  </si>
  <si>
    <t>ПС 110/10 кВ С-7</t>
  </si>
  <si>
    <t>ПС 35/10 кВ С-11</t>
  </si>
  <si>
    <t>1990 / 1985</t>
  </si>
  <si>
    <t>ПС 35/3 кВ Ш-3</t>
  </si>
  <si>
    <t>1972 / 1966</t>
  </si>
  <si>
    <t>ПС 35/10 кВ Ш-4</t>
  </si>
  <si>
    <t>1984 / 1957 / 1967 / 1984</t>
  </si>
  <si>
    <t>ПС 110/10 кВ Ш-6</t>
  </si>
  <si>
    <t>ПС 110/35/6 кВ Ш-8</t>
  </si>
  <si>
    <t>ПС 110/35/6 кВ Ш-9</t>
  </si>
  <si>
    <t>1963 / 1971</t>
  </si>
  <si>
    <t>ПС 35/6 кВ Ш-11</t>
  </si>
  <si>
    <t>ПС 35/6 кВ Ш-12</t>
  </si>
  <si>
    <t>1954 / 1966</t>
  </si>
  <si>
    <t>ПС 35/10 кВ Ш-13</t>
  </si>
  <si>
    <t>2008 / 1970 / 1982</t>
  </si>
  <si>
    <t>ПС 110/35/27/10 кВ Ш-14</t>
  </si>
  <si>
    <t>110/35/27/10</t>
  </si>
  <si>
    <t>1969 / 1969 / 1967</t>
  </si>
  <si>
    <t>ПС 35/6 кВ Ш-15</t>
  </si>
  <si>
    <t>1966 / 1968</t>
  </si>
  <si>
    <t>ПС 110/35/10 кВ Ш-16</t>
  </si>
  <si>
    <t>1971 / 1982</t>
  </si>
  <si>
    <t>ПС 35/10 кВ Ш-18</t>
  </si>
  <si>
    <t>1978 / 1972</t>
  </si>
  <si>
    <t>ПС 35/6 кВ Ш-20</t>
  </si>
  <si>
    <t>ПС 35/6 кВ Ш-21</t>
  </si>
  <si>
    <t>ПС 35/6 кВ Ш-22</t>
  </si>
  <si>
    <t>1954</t>
  </si>
  <si>
    <t>ПС 35/6 кВ Ш-23</t>
  </si>
  <si>
    <t>1956 / 1972</t>
  </si>
  <si>
    <t>ПС 35/10 кВ Ш-26</t>
  </si>
  <si>
    <t>1973 / 1974</t>
  </si>
  <si>
    <t>ПС 35/10 кВ Ш-27</t>
  </si>
  <si>
    <t>1975 / 1978</t>
  </si>
  <si>
    <t>ПС 35/10 кВ Ш-31</t>
  </si>
  <si>
    <t>ПС 35/10 кВ Ш-32</t>
  </si>
  <si>
    <t>ПС 35/6 кВ Ш-33</t>
  </si>
  <si>
    <t>ПС 110/35/10 кВ Ш-34</t>
  </si>
  <si>
    <t>1995 / 1987 / 1988</t>
  </si>
  <si>
    <t>ПС 110/35/10 кВ Ш-35</t>
  </si>
  <si>
    <t>ПС 110/10 кВ Ш-36</t>
  </si>
  <si>
    <t>ПС 110/10 кВ Ш-37</t>
  </si>
  <si>
    <t>ПС 110/10 кВ Ш-38</t>
  </si>
  <si>
    <t>ПС 35/10 кВ Ш-39</t>
  </si>
  <si>
    <t>ПС 35/6 кВ Ш-40</t>
  </si>
  <si>
    <t>1987 / 1981</t>
  </si>
  <si>
    <t>ПС 35/6 кВ Ш-41</t>
  </si>
  <si>
    <t>1954 / 1993</t>
  </si>
  <si>
    <t>ПС 110/10 кВ Ш-42</t>
  </si>
  <si>
    <t>ПС 110/6 кВ Ш-43</t>
  </si>
  <si>
    <t>ПС 110/35/6 кВ Ш-44</t>
  </si>
  <si>
    <t>ПС 110/6 кВ Ш-46</t>
  </si>
  <si>
    <t>ПС 110/10 кВ Ш-47</t>
  </si>
  <si>
    <t>ПС 35/10 кВ Ш-48</t>
  </si>
  <si>
    <t>ПС 110/10 кВ Ш-49</t>
  </si>
  <si>
    <t>ПС 110/35/6 кВ Центральная</t>
  </si>
  <si>
    <t>1980 / 1970 / 1960</t>
  </si>
  <si>
    <t>ПС 110/35/6 кВ Обливная</t>
  </si>
  <si>
    <t>2007 / 1971</t>
  </si>
  <si>
    <t>ПС 110/35/10 кВ Василевская</t>
  </si>
  <si>
    <t>ПС 110/35/6 кВ Добровольская</t>
  </si>
  <si>
    <t>ПС 110/35/6 кВ Северный Портал</t>
  </si>
  <si>
    <t>ПС 110/6 кВ НС-1</t>
  </si>
  <si>
    <t>ПС 110/10 кВ Приволенская</t>
  </si>
  <si>
    <t>ПС 110/10 кВ Глубокинская</t>
  </si>
  <si>
    <t>ПС 110/35/10 кВ Большовская</t>
  </si>
  <si>
    <t>ПС 110/10 кВ Конзаводская</t>
  </si>
  <si>
    <t>ПС 110/35/10 кВ Константиновская</t>
  </si>
  <si>
    <t>1979 / 1980</t>
  </si>
  <si>
    <t>ПС 110/35/10 кВ Заветинская</t>
  </si>
  <si>
    <t>1976 / 1977</t>
  </si>
  <si>
    <t>ПС 110/35/10 кВ Мартыновская</t>
  </si>
  <si>
    <t>1962 / 2011</t>
  </si>
  <si>
    <t>ПС 110/35/10 кВ Хуторская</t>
  </si>
  <si>
    <t>1977 / 1983</t>
  </si>
  <si>
    <t>ПС 110/35/6 кВ НС-9</t>
  </si>
  <si>
    <t>ПС 110/35/10 кВ Дубенцовская</t>
  </si>
  <si>
    <t>ПС 110/35/6 кВ НС-3</t>
  </si>
  <si>
    <t>ПС 110/6 кВ НС-6</t>
  </si>
  <si>
    <t>ПС 110/35/10 кВ Комаровская</t>
  </si>
  <si>
    <t>ПС 110/35/6 кВ Октябрьская</t>
  </si>
  <si>
    <t>1983 / 1982</t>
  </si>
  <si>
    <t>ПС 110/10 кВ Б.Ремонтная</t>
  </si>
  <si>
    <t>1981 / 2010</t>
  </si>
  <si>
    <t>ПС 110/35/10 кВ Ремонтненская</t>
  </si>
  <si>
    <t>ПС 110/35/10 кВ Цимлянская</t>
  </si>
  <si>
    <t>1982 / 1994</t>
  </si>
  <si>
    <t>ПС 110/10 кВ Денисовская</t>
  </si>
  <si>
    <t>ПС 110/10 кВ Богородская</t>
  </si>
  <si>
    <t>ПС 110/35/10 кВ КГУ</t>
  </si>
  <si>
    <t>1981 / 1987</t>
  </si>
  <si>
    <t>ПС 110/10 кВ ВПТФ</t>
  </si>
  <si>
    <t>1985 / 1983</t>
  </si>
  <si>
    <t>ПС 110/35/10 кВ Шебалинская</t>
  </si>
  <si>
    <t>ПС 110/10 кВ Несмеяновская</t>
  </si>
  <si>
    <t>ПС 110/10 кВ Вербовая</t>
  </si>
  <si>
    <t>ПС 110/35/10 кВ Харьковская</t>
  </si>
  <si>
    <t>ПС 110/10 кВ Малая Лучка</t>
  </si>
  <si>
    <t>ПС 110/6 кВ Придорожная</t>
  </si>
  <si>
    <t>ПС 110/35/10 кВ Овцевод</t>
  </si>
  <si>
    <t>ПС 110/6 кВ Харсеевская</t>
  </si>
  <si>
    <t>ПС 110/10/6 кВ Жуковская</t>
  </si>
  <si>
    <t>ПС 110/35/10 кВ Черкассы</t>
  </si>
  <si>
    <t>ПС 110/10 кВ Наримановская</t>
  </si>
  <si>
    <t>ПС 110/35/10 кВ Стычная</t>
  </si>
  <si>
    <t>ПС 35/6 кВ Шлюзовая</t>
  </si>
  <si>
    <t>1952 / 1954</t>
  </si>
  <si>
    <t>ПС 35/6 кВ НС-8</t>
  </si>
  <si>
    <t>1981 / 1970</t>
  </si>
  <si>
    <t>ПС 35/6 кВ Хорошевская</t>
  </si>
  <si>
    <t>1961</t>
  </si>
  <si>
    <t>ПС 35/6 кВ НС-12</t>
  </si>
  <si>
    <t>ПС 35/10 кВ Крутовская</t>
  </si>
  <si>
    <t>1968 / 1969</t>
  </si>
  <si>
    <t>ПС 35/10 кВ Андреевская</t>
  </si>
  <si>
    <t>1975 / 1994</t>
  </si>
  <si>
    <t>ПС 35/10 кВ Потапенковская</t>
  </si>
  <si>
    <t>ПС 35/10 кВ ЖБИ</t>
  </si>
  <si>
    <t>ПС 35/6 кВ Потаповская</t>
  </si>
  <si>
    <t>ПС 35/10 кВ Н-Журавская</t>
  </si>
  <si>
    <t>ПС 35/10 кВ Почтовская</t>
  </si>
  <si>
    <t>ПС 35/10 кВ Рябичевская</t>
  </si>
  <si>
    <t>ПС 35/10 кВ Присальская</t>
  </si>
  <si>
    <t>1973 / 1978</t>
  </si>
  <si>
    <t>ПС 35/10 кВ Железнодорожная</t>
  </si>
  <si>
    <t>ПС 35/10 кВ Виноградная</t>
  </si>
  <si>
    <t>ПС 35/10 кВ Белянская</t>
  </si>
  <si>
    <t>1970 / 1975</t>
  </si>
  <si>
    <t>1974 / 1980</t>
  </si>
  <si>
    <t>ПС 35/10 кВ Рассвет</t>
  </si>
  <si>
    <t>ПС 35/10 кВ Подгорненская</t>
  </si>
  <si>
    <t>1984 / 1974</t>
  </si>
  <si>
    <t>ПС 35/10 кВ Марииновская</t>
  </si>
  <si>
    <t>1975 / 1988</t>
  </si>
  <si>
    <t>ПС 35/10 кВ Рыбхоз</t>
  </si>
  <si>
    <t>ПС 35/10 кВ Камышевская</t>
  </si>
  <si>
    <t>ПС 35/10 кВ Антоновская</t>
  </si>
  <si>
    <t>ПС 35/10 кВ Богоявленская</t>
  </si>
  <si>
    <t>ПС 35/10 кВ Отары</t>
  </si>
  <si>
    <t>1976 / 1980</t>
  </si>
  <si>
    <t>ПС 35/10 кВ Ник.Гидроузел (НГУ)</t>
  </si>
  <si>
    <t>ПС 35/6 кВ Романовская</t>
  </si>
  <si>
    <t>ПС 35/10 кВ Комиссаровская</t>
  </si>
  <si>
    <t>ПС 35/10 кВ Киселевская</t>
  </si>
  <si>
    <t>ПС 35/10 кВ Улановская</t>
  </si>
  <si>
    <t>ПС 35/10 кВ Никольская</t>
  </si>
  <si>
    <t>ПС 35/10 кВ Савельевская</t>
  </si>
  <si>
    <t>ПС 35/10 кВ Н-Кировская</t>
  </si>
  <si>
    <t>1986 / 1978</t>
  </si>
  <si>
    <t>ПС 35/6 кВ НС-13</t>
  </si>
  <si>
    <t>ПС 35/6 кВ Степная</t>
  </si>
  <si>
    <t>ПС 35/6 кВ НС-15</t>
  </si>
  <si>
    <t>ПС 35/6 кВ НС-10</t>
  </si>
  <si>
    <t>ПС 35/10 кВ Н-Цимлянская</t>
  </si>
  <si>
    <t>ПС 35/10 кВ Эркетиновская</t>
  </si>
  <si>
    <t>ПС 35/10 кВ Валуевская</t>
  </si>
  <si>
    <t>1982 / 1981</t>
  </si>
  <si>
    <t>ПС 35/10 кВ Кичкинская</t>
  </si>
  <si>
    <t>ПС 35/10 кВ Кормовая</t>
  </si>
  <si>
    <t>1981 / 1982</t>
  </si>
  <si>
    <t>ПС 35/10 кВ Николаевская</t>
  </si>
  <si>
    <t>1989 / 1990</t>
  </si>
  <si>
    <t>ПС 35/10 кВ Фоминская</t>
  </si>
  <si>
    <t>ПС 35/10 кВ Руно</t>
  </si>
  <si>
    <t>2010</t>
  </si>
  <si>
    <t>ПС 35/10 кВ Рисовая</t>
  </si>
  <si>
    <t>ПС 35/10 кВ Скиба</t>
  </si>
  <si>
    <t>ПС 35/10 кВ Мирная</t>
  </si>
  <si>
    <t>ПС 35/10 кВ Семичная</t>
  </si>
  <si>
    <t>ПС 35/10 кВ Федосеевская</t>
  </si>
  <si>
    <t>ПС 35/10/6 кВ Донская</t>
  </si>
  <si>
    <t>ПС 35/10 кВ Лозновская</t>
  </si>
  <si>
    <t>ПС 35/6 кВ ГНС-1</t>
  </si>
  <si>
    <t>ПС 35/10 кВ Киевская</t>
  </si>
  <si>
    <t>ПС 35/10 кВ Крюковская</t>
  </si>
  <si>
    <t>ПС 35/10 кВ Гуреевская</t>
  </si>
  <si>
    <t>ПС 35/10 кВ Е-1</t>
  </si>
  <si>
    <t>ПС 35/10 кВ Е-11</t>
  </si>
  <si>
    <t>ПС 35/10 кВ Е-4</t>
  </si>
  <si>
    <t>ПС 35/10 кВ Е-5</t>
  </si>
  <si>
    <t>ПС 35/10 кВ Е-6</t>
  </si>
  <si>
    <t>ПС 35/10 кВ Е-7</t>
  </si>
  <si>
    <t>ПС 110/35/10 кВ Егорлыкская</t>
  </si>
  <si>
    <t>ПС 110/35/10 кВ Роговская</t>
  </si>
  <si>
    <t>ПС 110/35/10 кВ Балкогрузская</t>
  </si>
  <si>
    <t>ПС 35/10 кВ Е-3</t>
  </si>
  <si>
    <t>ПС 110/35/6 кВ А-1</t>
  </si>
  <si>
    <t>1973 / 2008</t>
  </si>
  <si>
    <t>ПС 35/10 кВ А-11</t>
  </si>
  <si>
    <t>ПС 35/10 кВ А-13</t>
  </si>
  <si>
    <t>ПС 35/10 кВ А-15</t>
  </si>
  <si>
    <t>ПС 35/10 кВ А-16</t>
  </si>
  <si>
    <t>ПС 35/10 кВ А-17</t>
  </si>
  <si>
    <t>ПС 110/6 кВ А-25</t>
  </si>
  <si>
    <t>ПС 110/10-10 кВ А-26 Кока-кола</t>
  </si>
  <si>
    <t>ПС 110/35/10 кВ А-31</t>
  </si>
  <si>
    <t>ПС 110/35/10 кВ А-32</t>
  </si>
  <si>
    <t>1984 / 1990</t>
  </si>
  <si>
    <t>ПС 35/10 кВ А-6</t>
  </si>
  <si>
    <t>1970 / 1977</t>
  </si>
  <si>
    <t>ПС 35/10 кВ А-7</t>
  </si>
  <si>
    <t>ПС 35/10 кВ А-8</t>
  </si>
  <si>
    <t>ПС 35/10 кВ А-9</t>
  </si>
  <si>
    <t>1969 / 1974</t>
  </si>
  <si>
    <t>ПС 110/10/6 кВ НС-1</t>
  </si>
  <si>
    <t>ПС 110/10/6 кВ НС-2</t>
  </si>
  <si>
    <t>1988 / 1986</t>
  </si>
  <si>
    <t>ПС 35/6 кВ НС-2-3</t>
  </si>
  <si>
    <t>ПС 110/35/10/6 кВ НС-3</t>
  </si>
  <si>
    <t>ПС 35/6 кВ НС-5-1</t>
  </si>
  <si>
    <t>ПС 35/6 кВ НС-5-2</t>
  </si>
  <si>
    <t>ПС 35/10 кВ НС-5-3</t>
  </si>
  <si>
    <t>ПС 35/6 кВ НС-7-3</t>
  </si>
  <si>
    <t>ПС 35/6 кВ А-4</t>
  </si>
  <si>
    <t>ПС 35/10 кВ А-2</t>
  </si>
  <si>
    <t>1977 / 1984</t>
  </si>
  <si>
    <t>ПС 110/35/10 кВ Самарская</t>
  </si>
  <si>
    <t>ПС 110/10 кВ А-12</t>
  </si>
  <si>
    <t>ПС 35/10 кВ А-5</t>
  </si>
  <si>
    <t>ПС 110/10 кВ ЗР-10</t>
  </si>
  <si>
    <t>1994 / 1982</t>
  </si>
  <si>
    <t>ПС 35/10 кВ ЗР-11</t>
  </si>
  <si>
    <t>ПС 35/10 кВ ЗР-13</t>
  </si>
  <si>
    <t>ПС 110/35/10 кВ ЗР-14</t>
  </si>
  <si>
    <t>ПС 110/10 кВ ЗР-15</t>
  </si>
  <si>
    <t>ПС 35/10 кВ ЗР-16</t>
  </si>
  <si>
    <t>ПС 35/10 кВ ЗР-17</t>
  </si>
  <si>
    <t>ПС 35/10 кВ ЗР-18</t>
  </si>
  <si>
    <t>1981 / 1990</t>
  </si>
  <si>
    <t>ПС 35/10 кВ ЗР-19</t>
  </si>
  <si>
    <t>ПС 110/10 кВ ЗР-3</t>
  </si>
  <si>
    <t>ПС 35/10 кВ ЗР-5</t>
  </si>
  <si>
    <t>ПС 35/10 кВ ЗР-6</t>
  </si>
  <si>
    <t>ПС 35/10 кВ ЗР-7</t>
  </si>
  <si>
    <t>ПС 35/10 кВ ЗР-8</t>
  </si>
  <si>
    <t>ПС 35/10 кВ ЗР-9</t>
  </si>
  <si>
    <t>ПС 110/10 кВ Манычская</t>
  </si>
  <si>
    <t>ПС 110/35/10 кВ Краснолучинская</t>
  </si>
  <si>
    <t>ПС 110/10 кВ Полячки</t>
  </si>
  <si>
    <t>ПС 110/35/10 кВ Звонкая-110</t>
  </si>
  <si>
    <t>ПС 35/10 кВ КГ-2</t>
  </si>
  <si>
    <t>1975 / 1980</t>
  </si>
  <si>
    <t>ПС 35/10 кВ КГ-3</t>
  </si>
  <si>
    <t>1962 / 1975</t>
  </si>
  <si>
    <t>ПС 35/10 кВ КГ-4</t>
  </si>
  <si>
    <t>1969 / 1963</t>
  </si>
  <si>
    <t>ПС 35/10 кВ КГ-6</t>
  </si>
  <si>
    <t>ПС 110/10 кВ БОС</t>
  </si>
  <si>
    <t>ПС 110/35/10 кВ Юбилейная-110</t>
  </si>
  <si>
    <t>ПС 35/10 кВ Анастасиевская</t>
  </si>
  <si>
    <t>1970 / 1948</t>
  </si>
  <si>
    <t>ПС 35/10 кВ Б.Кирсановская</t>
  </si>
  <si>
    <t>1975 / 1986</t>
  </si>
  <si>
    <t>ПС 35/10 кВ Б.Салы</t>
  </si>
  <si>
    <t>ПС 35/10 кВ ГСКБ</t>
  </si>
  <si>
    <t>ПС 35/10/6 кВ Гаевка</t>
  </si>
  <si>
    <t>ПС 110/35/10 кВ Дарагановская</t>
  </si>
  <si>
    <t>ПС 35/10 кВ Донская</t>
  </si>
  <si>
    <t>ПС 110/10 кВ Ефремовская</t>
  </si>
  <si>
    <t>ПС 35/10 кВ Колесниковская</t>
  </si>
  <si>
    <t>1985 / 1990</t>
  </si>
  <si>
    <t>ПС 35/10 кВ Куйбышево-2</t>
  </si>
  <si>
    <t>ПС 35/10 кВ Куйбышево-1</t>
  </si>
  <si>
    <t>ПС 35/10 кВ Лакадемоновская</t>
  </si>
  <si>
    <t>ПС 110/35/10 кВ Латоновская</t>
  </si>
  <si>
    <t>1978 / 1991</t>
  </si>
  <si>
    <t>ПС 110/10 кВ Лиманная</t>
  </si>
  <si>
    <t>ПС 35/10 кВ Лысогорская</t>
  </si>
  <si>
    <t>1968 / 1990</t>
  </si>
  <si>
    <t>ПС 35/10 кВ М.Курганская</t>
  </si>
  <si>
    <t>1969 / 1976</t>
  </si>
  <si>
    <t>ПС 35/6 кВ Недвиговка</t>
  </si>
  <si>
    <t>ПС 110/10 кВ Некрасовская</t>
  </si>
  <si>
    <t>ПС 110/35/10 кВ Новиковская</t>
  </si>
  <si>
    <t>ПС 35/10 кВ Новоспасовская</t>
  </si>
  <si>
    <t>ПС 110/10 кВ Носовская</t>
  </si>
  <si>
    <t>ПС 110/10 кВ Отрадненская</t>
  </si>
  <si>
    <t>ПС 110/35/6 кВ Очистные сооружения-1</t>
  </si>
  <si>
    <t>1980 / 1976 / 1980</t>
  </si>
  <si>
    <t>ПС 35/10 кВ Петровская</t>
  </si>
  <si>
    <t>1970 / 1982</t>
  </si>
  <si>
    <t>ПС 35/10 кВ Покровская</t>
  </si>
  <si>
    <t>ПС 35/10 кВ Политотдельская</t>
  </si>
  <si>
    <t>1990 / 1977</t>
  </si>
  <si>
    <t>ПС 35/10 кВ Русский Колодец 1</t>
  </si>
  <si>
    <t>ПС 110/35/10 кВ Рябиновская</t>
  </si>
  <si>
    <t>ПС 110/10 кВ Самбек</t>
  </si>
  <si>
    <t>1970 / 1969</t>
  </si>
  <si>
    <t>ПС 110/35/10 кВ Синявская</t>
  </si>
  <si>
    <t>ПС 35/10 кВ Советка</t>
  </si>
  <si>
    <t>ПС 35/10 кВ Советка 2</t>
  </si>
  <si>
    <t>1975 / 1982</t>
  </si>
  <si>
    <t>ПС 35/10 кВ Сухореченская</t>
  </si>
  <si>
    <t>ПС 110/35/6 кВ Т-1</t>
  </si>
  <si>
    <t>1966 / 1953</t>
  </si>
  <si>
    <t>ПС 110/35/10 кВ Сохрановская</t>
  </si>
  <si>
    <t>1977 / 1978</t>
  </si>
  <si>
    <t>ПС 110/35/6 кВ Т-11</t>
  </si>
  <si>
    <t>1962 / 1965</t>
  </si>
  <si>
    <t>ПС 110/35/6 кВ Т-13</t>
  </si>
  <si>
    <t>ПС 35/6 кВ Т-14</t>
  </si>
  <si>
    <t>ПС 110/35/10 кВ Троицкая-1</t>
  </si>
  <si>
    <t>ПС 110/6 кВ Т-17</t>
  </si>
  <si>
    <t>ПС 110/35/6 кВ Т-24</t>
  </si>
  <si>
    <t>ПС 110/35/6 кВ Т-25</t>
  </si>
  <si>
    <t>1975 / 1981</t>
  </si>
  <si>
    <t>ПС 110/10 кВ Т-26</t>
  </si>
  <si>
    <t>1982 / 1978</t>
  </si>
  <si>
    <t>ПС 110/10 кВ Т-27</t>
  </si>
  <si>
    <t>ПС 35/6 кВ Т-3</t>
  </si>
  <si>
    <t>1967 / 1970</t>
  </si>
  <si>
    <t>ПС 110/6 кВ Т-5</t>
  </si>
  <si>
    <t>1978 / 1973</t>
  </si>
  <si>
    <t>ПС 35/6 кВ Т-6</t>
  </si>
  <si>
    <t>1967 / 1966</t>
  </si>
  <si>
    <t>ПС 35/6 кВ Т-7</t>
  </si>
  <si>
    <t>ПС 35/6 кВ Т-8</t>
  </si>
  <si>
    <t>1961 / 1961 / 1961</t>
  </si>
  <si>
    <t>ПС 110/6 кВ Т-9</t>
  </si>
  <si>
    <t>1974 / 1983</t>
  </si>
  <si>
    <t>ПС 35/10 кВ Таганрогская</t>
  </si>
  <si>
    <t>ПС 110/35/10 кВ Федоровская</t>
  </si>
  <si>
    <t>1986 / 1975</t>
  </si>
  <si>
    <t>ПС 110/35/10 кВ Чалтырь2</t>
  </si>
  <si>
    <t>1981 / 1994</t>
  </si>
  <si>
    <t>ПС 35/10 кВ Чалтырь1</t>
  </si>
  <si>
    <t>ПС 35/10 кВ Щербаковская</t>
  </si>
  <si>
    <t>1970 / 1966</t>
  </si>
  <si>
    <t>ПС 110/35/10 кВ Тарасовская</t>
  </si>
  <si>
    <t>1976 / 1991</t>
  </si>
  <si>
    <t>ПС 110/35/10 кВ Чеботовская</t>
  </si>
  <si>
    <t>1984 / 1970</t>
  </si>
  <si>
    <t>ПС 35/10 кВ Тарас.СХТ</t>
  </si>
  <si>
    <t>1989 / 1985</t>
  </si>
  <si>
    <t>ПС 35/10 кВ Войковская</t>
  </si>
  <si>
    <t>1953 / 1965</t>
  </si>
  <si>
    <t>ПС 35/10 кВ Митякинская</t>
  </si>
  <si>
    <t>1969 / 1977</t>
  </si>
  <si>
    <t>ПС 35/10 кВ Колушкинская</t>
  </si>
  <si>
    <t>1967 / 1979</t>
  </si>
  <si>
    <t>ПС 35/10 кВ Курнолиповская</t>
  </si>
  <si>
    <t>ПС 110/35/10 кВ Б-4</t>
  </si>
  <si>
    <t>1980 / 1994</t>
  </si>
  <si>
    <t>ПС 110/6 кВ ЗИВ</t>
  </si>
  <si>
    <t>ПС 110/10 кВ Волченская ПТФ</t>
  </si>
  <si>
    <t>ПС 110/35/6 кВ Гундоровская</t>
  </si>
  <si>
    <t>1991 / 1973</t>
  </si>
  <si>
    <t>ПС 110/35/6 кВ К-10</t>
  </si>
  <si>
    <t>1990 / 1997</t>
  </si>
  <si>
    <t>ПС 110/35/10/6 кВ К-4</t>
  </si>
  <si>
    <t>1958 / 1976 / 1955</t>
  </si>
  <si>
    <t>ПС 35/6 кВ К-3</t>
  </si>
  <si>
    <t>ПС 35/10 кВ Калитвенская</t>
  </si>
  <si>
    <t>ПС 35/10 кВ Вишневецкая</t>
  </si>
  <si>
    <t>1971 / 1972</t>
  </si>
  <si>
    <t>ПС 35/10 кВ Глубокинская</t>
  </si>
  <si>
    <t>ПС 35/10 кВ ЗСК</t>
  </si>
  <si>
    <t>ПС 110/35/6 кВ Б-1</t>
  </si>
  <si>
    <t>1990 / 1976</t>
  </si>
  <si>
    <t>ПС 110/35/10 кВ Б-3</t>
  </si>
  <si>
    <t>ПС 110/35/6 кВ Б-5</t>
  </si>
  <si>
    <t>1967 / 1963</t>
  </si>
  <si>
    <t>ПС 110/10 кВ Богатовская ПТФ</t>
  </si>
  <si>
    <t>ПС 110/10 кВ Г.Калитвенская</t>
  </si>
  <si>
    <t>ПС 110/35/6 кВ Б-2</t>
  </si>
  <si>
    <t>1981 / 1957 / 1957</t>
  </si>
  <si>
    <t>ПС 35/10 кВ Литвиновская</t>
  </si>
  <si>
    <t>1955</t>
  </si>
  <si>
    <t>ПС 35/10 кВ Краснодонецкая</t>
  </si>
  <si>
    <t>ПС 35/10 кВ Нижне Поповская</t>
  </si>
  <si>
    <t>ПС 35/10 кВ Грушевская</t>
  </si>
  <si>
    <t>2010 / 1980</t>
  </si>
  <si>
    <t>ПС 110/35/6 кВ Б-8</t>
  </si>
  <si>
    <t>1967 / 1964</t>
  </si>
  <si>
    <t>ПС 110/35/6 кВ Б-12</t>
  </si>
  <si>
    <t>1984 / 1986</t>
  </si>
  <si>
    <t>ПС 35/6 кВ Б-6</t>
  </si>
  <si>
    <t>1969 / 1949</t>
  </si>
  <si>
    <t>ПС 35/10 кВ Тацинская  СХТ</t>
  </si>
  <si>
    <t>ПС 35/10 кВ В.Кольцовская</t>
  </si>
  <si>
    <t>1955 / 1955</t>
  </si>
  <si>
    <t>ПС 35/10 кВ Быстрянская</t>
  </si>
  <si>
    <t>ПС 35/10 кВ Кустоватовская</t>
  </si>
  <si>
    <t>ПС 35/10 кВ Скосырская</t>
  </si>
  <si>
    <t>ПС 35/10 кВ Алифановская</t>
  </si>
  <si>
    <t>ПС 110/35/10 кВ Б-11</t>
  </si>
  <si>
    <t>1989 / 1987</t>
  </si>
  <si>
    <t>ПС 35/10 кВ Баклановская</t>
  </si>
  <si>
    <t>1976 / 1989</t>
  </si>
  <si>
    <t>ПС 35/10 кВ Владимировская</t>
  </si>
  <si>
    <t>ПС 35/10 кВ Ш.Атамановская</t>
  </si>
  <si>
    <t>ПС 35/10 кВ Вольнодонская</t>
  </si>
  <si>
    <t>ПС 35/10 кВ Элеватор</t>
  </si>
  <si>
    <t>ПС 110/35/10 кВ Милютинская</t>
  </si>
  <si>
    <t>1976 / 1964</t>
  </si>
  <si>
    <t>ПС 35/10 кВ Успенская</t>
  </si>
  <si>
    <t>ПС 35/10 кВ Семеновская</t>
  </si>
  <si>
    <t>1981 / 1986</t>
  </si>
  <si>
    <t>ПС 35/10 кВ Знаменская</t>
  </si>
  <si>
    <t>ПС 35/10 кВ Селивановская</t>
  </si>
  <si>
    <t>1967 / 1982</t>
  </si>
  <si>
    <t>ПС 110/35/10 кВ Обливская ПТФ</t>
  </si>
  <si>
    <t>ПС 110/35/10 кВ Обливская 1</t>
  </si>
  <si>
    <t>ПС 35/10 кВ Обливск.2</t>
  </si>
  <si>
    <t>ПС 35/10 кВ Артемовская</t>
  </si>
  <si>
    <t>ПС 110/35/10 кВ Советск.2</t>
  </si>
  <si>
    <t>ПС 35/10 кВ Советск.1</t>
  </si>
  <si>
    <t>ПС 35/10 кВ Каменская СХТ</t>
  </si>
  <si>
    <t>ПС 35/10 кВ Калач-Куртлакская</t>
  </si>
  <si>
    <t>ПС 110/35/10 кВ АРЗ</t>
  </si>
  <si>
    <t>ПС 35/10 кВ Бараниковская</t>
  </si>
  <si>
    <t>ПС 35/10 кВ Березовская</t>
  </si>
  <si>
    <t>ПС 35/10 кВ Богородицкая</t>
  </si>
  <si>
    <t>ПС 35/10 кВ Большевистская</t>
  </si>
  <si>
    <t>1963</t>
  </si>
  <si>
    <t>ПС 35/10 кВ Буденновская</t>
  </si>
  <si>
    <t>ПС 110/35/10 кВ Волочаевская</t>
  </si>
  <si>
    <t>ПС 110/35/10 кВ Ганчуковская</t>
  </si>
  <si>
    <t>ПС 35/10 кВ ГПЗ</t>
  </si>
  <si>
    <t>ПС 35/10 кВ Дальняя</t>
  </si>
  <si>
    <t>ПС 110/35/6 кВ Екатериновская</t>
  </si>
  <si>
    <t>ПС 35/10 кВ Жуковская</t>
  </si>
  <si>
    <t>ПС 35/10 кВ Журавлевская</t>
  </si>
  <si>
    <t>ПС 35/10 кВ Ивановская</t>
  </si>
  <si>
    <t>1978 / 1975</t>
  </si>
  <si>
    <t>ПС 35/10 кВ КРС</t>
  </si>
  <si>
    <t>ПС 35/10 кВ Красный Партизан</t>
  </si>
  <si>
    <t>ПС 35/10 кВ Краснополянская</t>
  </si>
  <si>
    <t>ПС 35/10 кВ Куберле 1</t>
  </si>
  <si>
    <t>ПС 110/35/10 кВ Куберле 2</t>
  </si>
  <si>
    <t>ПС 35/10 кВ Кундрюченская</t>
  </si>
  <si>
    <t>1979 / 1974</t>
  </si>
  <si>
    <t>ПС 35/10 кВ Курганная</t>
  </si>
  <si>
    <t>ПС 35/10 кВ Ленинец</t>
  </si>
  <si>
    <t>1974 / 1970</t>
  </si>
  <si>
    <t>ПС 35/10 кВ Летницкая</t>
  </si>
  <si>
    <t>ПС 35/10 кВ Лопанская</t>
  </si>
  <si>
    <t>ПС 35/10 кВ Львовская</t>
  </si>
  <si>
    <t>ПС 35/10 кВ Майорская</t>
  </si>
  <si>
    <t>ПС 35/10 кВ Мелькомбинат</t>
  </si>
  <si>
    <t>ПС 35/10 кВ Ново-Донская</t>
  </si>
  <si>
    <t>ПС 110/35/6 кВ НС-1</t>
  </si>
  <si>
    <t>ПС 35/10 кВ Ново-Егорлыкская</t>
  </si>
  <si>
    <t>ПС 35/10 кВ Наумовская</t>
  </si>
  <si>
    <t>ПС 110/35/10 кВ Орловская</t>
  </si>
  <si>
    <t>1975 / 1983</t>
  </si>
  <si>
    <t>ПС 35/10 кВ Орловский МСК</t>
  </si>
  <si>
    <t>ПС 35/10 кВ Островянская</t>
  </si>
  <si>
    <t>ПС 110/35/10 кВ Пролетарская</t>
  </si>
  <si>
    <t>1974 / 1986</t>
  </si>
  <si>
    <t>ПС 35/10 кВ Пушкинская</t>
  </si>
  <si>
    <t>ПС 35/10 кВ Победа</t>
  </si>
  <si>
    <t>ПС 110/35/10 кВ Развиленская</t>
  </si>
  <si>
    <t>ПС 35/10 кВ Ребричанская</t>
  </si>
  <si>
    <t>ПС 110/35/10 кВ Сандатовская</t>
  </si>
  <si>
    <t>ПС 35/10 кВ Северная</t>
  </si>
  <si>
    <t>ПС 35/10 кВ Сеятель</t>
  </si>
  <si>
    <t>ПС 35/10 кВ Степная</t>
  </si>
  <si>
    <t>ПС 35/10 кВ Суховская</t>
  </si>
  <si>
    <t>ПС 110/35/10 кВ Трубецкая</t>
  </si>
  <si>
    <t>1976 / 1994</t>
  </si>
  <si>
    <t>ПС 110/10 кВ Уютная</t>
  </si>
  <si>
    <t>ПС 35/10/6 кВ Фрунзе 1</t>
  </si>
  <si>
    <t>ПС 35/6 кВ Фрунзе 3</t>
  </si>
  <si>
    <t>ПС 35/10 кВ Чабрецы</t>
  </si>
  <si>
    <t>ПС 35/10 кВ Чапаевская</t>
  </si>
  <si>
    <t>ПС 110/10 кВ Черкесская</t>
  </si>
  <si>
    <t>ПС 35/10 кВ Шаблиевская</t>
  </si>
  <si>
    <t>1974 / 1972</t>
  </si>
  <si>
    <t>ПС 35/10 кВ Южная</t>
  </si>
  <si>
    <t>ПС 35/10 кВ Юловская</t>
  </si>
  <si>
    <t>ПС 110/35/10 кВ Ал. Лозовская</t>
  </si>
  <si>
    <t>1993 / 1997</t>
  </si>
  <si>
    <t>ПС 35/10 кВ Артамоновская</t>
  </si>
  <si>
    <t>ПС 35/10 кВ Базковская</t>
  </si>
  <si>
    <t>ПС 35/10 кВ Бакайская</t>
  </si>
  <si>
    <t>ПС 35/10 кВ Белавинская</t>
  </si>
  <si>
    <t>ПС 35/10 кВ Боковская</t>
  </si>
  <si>
    <t>ПС 110/35/10 кВ В.Свечниковская</t>
  </si>
  <si>
    <t>ПС 35/10 кВ В.Чирская</t>
  </si>
  <si>
    <t>ПС 35/10 кВ Верхняковская</t>
  </si>
  <si>
    <t>ПС 110/35/10 кВ Вешенская 1</t>
  </si>
  <si>
    <t>1976 / 1986</t>
  </si>
  <si>
    <t>ПС 35/10 кВ Волошинская</t>
  </si>
  <si>
    <t>ПС 35/10 кВ Глушковская</t>
  </si>
  <si>
    <t>ПС 110/35/10 кВ ГОК</t>
  </si>
  <si>
    <t>1986 / 1992</t>
  </si>
  <si>
    <t>ПС 110/10 кВ Дегтевская</t>
  </si>
  <si>
    <t>ПС 35/10 кВ Долотинская</t>
  </si>
  <si>
    <t>ПС 35/10 кВ Дударевская</t>
  </si>
  <si>
    <t>ПС 35/10 кВ Илларионовская</t>
  </si>
  <si>
    <t>ПС 110/35/10 кВ Индустрия</t>
  </si>
  <si>
    <t>ПС 110/35/10 кВ Казанская</t>
  </si>
  <si>
    <t>ПС 110/35/10 кВ Калининская</t>
  </si>
  <si>
    <t>ПС 110/35/10 кВ Каргинская</t>
  </si>
  <si>
    <t>ПС 110/35/10 кВ Кашарская</t>
  </si>
  <si>
    <t>1982 / 1987</t>
  </si>
  <si>
    <t>ПС 110/35/10 кВ Колодезянская</t>
  </si>
  <si>
    <t>ПС 35/10 кВ Колундаевская</t>
  </si>
  <si>
    <t>ПС 35/10 кВ Криворожская</t>
  </si>
  <si>
    <t>ПС 35/10 кВ Кружилинская</t>
  </si>
  <si>
    <t>ПС 35/10 кВ Курская</t>
  </si>
  <si>
    <t>ПС 35/10 кВ Лазаревская</t>
  </si>
  <si>
    <t>ПС 110/10 кВ Макеевская</t>
  </si>
  <si>
    <t>ПС 35/10 кВ Мальчевская</t>
  </si>
  <si>
    <t>ПС 35/10 кВ Маньковская</t>
  </si>
  <si>
    <t>ПС 35/10 кВ Мешковская</t>
  </si>
  <si>
    <t>ПС 35/10 кВ Мигулинская</t>
  </si>
  <si>
    <t>ПС 110/10 кВ Миллеровская</t>
  </si>
  <si>
    <t>ПС 35/10 кВ Н.Николаевская</t>
  </si>
  <si>
    <t>ПС 110/10 кВ Новоселовская</t>
  </si>
  <si>
    <t>ПС 35/6 кВ НС-1А</t>
  </si>
  <si>
    <t>ПС 110/35/10 кВ НС-3</t>
  </si>
  <si>
    <t>ПС 35/6 кВ НС-7</t>
  </si>
  <si>
    <t>ПС 35/10 кВ Ольховская</t>
  </si>
  <si>
    <t>ПС 35/10 кВ Ореховская</t>
  </si>
  <si>
    <t>ПС 35/10 кВ Павловская</t>
  </si>
  <si>
    <t>ПС 35/10 кВ Пономаревская</t>
  </si>
  <si>
    <t>ПС 35/10 кВ Поповская</t>
  </si>
  <si>
    <t>ПС 110/10 кВ Промзона</t>
  </si>
  <si>
    <t>1986 / 1994</t>
  </si>
  <si>
    <t>ПС 35/10 кВ Сетраковская</t>
  </si>
  <si>
    <t>ПС 35/10 кВ Терновская 1</t>
  </si>
  <si>
    <t>ПС 35/10 кВ Терновская 2</t>
  </si>
  <si>
    <t>ПС 35/10 кВ Титовская</t>
  </si>
  <si>
    <t>ПС 110/35/10 кВ Тиховская</t>
  </si>
  <si>
    <t>2009 / 2012</t>
  </si>
  <si>
    <t>ПС 110/10 кВ Туриловская</t>
  </si>
  <si>
    <t>ПС 110/35/10 кВ Чертковская</t>
  </si>
  <si>
    <t>ПС 35/10 кВ Шулейкинская</t>
  </si>
  <si>
    <t>ПС 35/10 кВ Шумилинская</t>
  </si>
  <si>
    <t>ПС 110/35/6 кВ Шлюзовая</t>
  </si>
  <si>
    <t>ПС 110/10/6 кВ Р-27 "Центральная"</t>
  </si>
  <si>
    <t>ПС 35/6 кВ Дугино-1</t>
  </si>
  <si>
    <t>ПС 110/10 кВ Спортивная</t>
  </si>
  <si>
    <t>ПС 110/10 кВ Левобережная</t>
  </si>
  <si>
    <t>ПС 35/10 кВ Ольшанская</t>
  </si>
  <si>
    <t>ПС 35/10 кВ Плодородненская</t>
  </si>
  <si>
    <t>ПС 35/10 кВ Хлебодарненская</t>
  </si>
  <si>
    <t>ПС 35/10 кВ Коневод</t>
  </si>
  <si>
    <t>ПС 35/10 кВ Раздольненская</t>
  </si>
  <si>
    <t>ПС 110/35/10 кВ Целинская</t>
  </si>
  <si>
    <t>ПС 35/10 кВ Целинский ССК</t>
  </si>
  <si>
    <t>ПС 35/10 кВ АС-5</t>
  </si>
  <si>
    <t>Информация о резерве мощности на центрах питания  филиала ОАО "МРСК Юга" - "Ростовэнерго" по состоянию на 31.03.2013</t>
  </si>
  <si>
    <t>Наименование центра питания, класс напряжения</t>
  </si>
  <si>
    <t>Суммарная установленная мощность трансформаторов S уст., в том числе с разбивкой по трансформаторам</t>
  </si>
  <si>
    <t>Суммарная полная мощность ЦП по результатам замеров максимума нагрузки</t>
  </si>
  <si>
    <t>Мощность по заключенным договорам на ТП и выданным ТУ на ТП</t>
  </si>
  <si>
    <t>Фактический резерв мощности ЦП</t>
  </si>
  <si>
    <t>Заключение по фактическому резерву</t>
  </si>
  <si>
    <t>Планируемый резерв мощности ЦП на конец года, (учитывается реализация инвестиционных программ)</t>
  </si>
  <si>
    <t>Заключение по планируемому резерву на конец года</t>
  </si>
  <si>
    <t>Максимальная мощность, разрешенная при технологическом присоединении (по Актам ТП)</t>
  </si>
  <si>
    <t xml:space="preserve">Класс напряжения </t>
  </si>
  <si>
    <t>ΣSуст</t>
  </si>
  <si>
    <t>всего заключено договоров</t>
  </si>
  <si>
    <t>S макс, МВА</t>
  </si>
  <si>
    <t>P, МВт</t>
  </si>
  <si>
    <t>Sрез, МВА</t>
  </si>
  <si>
    <t>Ррез, МВт</t>
  </si>
  <si>
    <t>Sрез.пл, МВА</t>
  </si>
  <si>
    <t>Ррез.пл, МВт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</si>
  <si>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</si>
  <si>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</si>
  <si>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</si>
  <si>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</si>
  <si>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</si>
  <si>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</si>
  <si>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</si>
  <si>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</si>
  <si>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</si>
  <si>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</si>
  <si>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</si>
  <si>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</si>
  <si>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</si>
  <si>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</si>
  <si>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</si>
  <si>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ПС 110/35/10
</t>
    </r>
    <r>
      <rPr>
        <u/>
        <sz val="10"/>
        <rFont val="Times New Roman"/>
        <family val="1"/>
        <charset val="204"/>
      </rPr>
      <t>АС-1 Ольгинская</t>
    </r>
  </si>
  <si>
    <t>закрыт</t>
  </si>
  <si>
    <t>ПС 110/10
АС-10 Камышевахская</t>
  </si>
  <si>
    <t>открыт</t>
  </si>
  <si>
    <t>ПС 110/35/10
АС-11 Ключевская</t>
  </si>
  <si>
    <t>ПС 110/10
АС-12 Каменобродская</t>
  </si>
  <si>
    <t>ПС 35/10
АС-14  Рассвет</t>
  </si>
  <si>
    <t>ПС 110/10/10
АС-15</t>
  </si>
  <si>
    <t>110/10/10</t>
  </si>
  <si>
    <t>ПС 35/6
АС-2 Аксайская</t>
  </si>
  <si>
    <t>ПС 35/6
АС-3 Бердановская</t>
  </si>
  <si>
    <t>ПС 110/10
АС-4 Сов.Россия</t>
  </si>
  <si>
    <t>ПС 35/10
АС-5</t>
  </si>
  <si>
    <t>ПС 110/10
АС-6</t>
  </si>
  <si>
    <t>ПС 35/10
АС-7 Х.Красный</t>
  </si>
  <si>
    <t>ПС 35/6
АС-8 Б.Лог</t>
  </si>
  <si>
    <t>ПС 110/35/10
БГ-1 Багаевская</t>
  </si>
  <si>
    <t>ПС 110/35/10/6
БГ-2 Арпачин</t>
  </si>
  <si>
    <t>ПС 35/10
БГ-3 Федуловская</t>
  </si>
  <si>
    <t>ПС 35/10
БГ-4 Орошаемая</t>
  </si>
  <si>
    <t>ПС 35/6
БГ-5 Елкинская</t>
  </si>
  <si>
    <t>ПС 110/10
БГ-6 Ажиновская</t>
  </si>
  <si>
    <t>ПС 35/10
БГ-7 Красновская</t>
  </si>
  <si>
    <t>ПС 110/6/6
БТ-1</t>
  </si>
  <si>
    <t>110/6/6</t>
  </si>
  <si>
    <t>ПС 110/35/6
БТ-2</t>
  </si>
  <si>
    <t>ПС 110/6/6
БТ-3</t>
  </si>
  <si>
    <t>ПС 35/6
БТ-4</t>
  </si>
  <si>
    <t>ПС 110/35/10/6
В-1 Веселовская</t>
  </si>
  <si>
    <t>ПС 110/35/10
В-10 Ждановская</t>
  </si>
  <si>
    <t>ПС 110/10
В-2 Балабинская</t>
  </si>
  <si>
    <t>ПС 35/10
В-3 Вес.элеватор</t>
  </si>
  <si>
    <t>ПС 35/10
В-4 Краснокутская</t>
  </si>
  <si>
    <t>ПС 35/10
В-5 Новая</t>
  </si>
  <si>
    <t>ПС 35/10
В-6 В.Соленовская 1</t>
  </si>
  <si>
    <t>ПС 35/10
В-7 В.Соленовская 2</t>
  </si>
  <si>
    <t>ПС 35/10
В-8 Восход</t>
  </si>
  <si>
    <t>ПС 35/10
В-9 Кр.Октябрь</t>
  </si>
  <si>
    <t>ПС 110/35/6
ГТП</t>
  </si>
  <si>
    <t>ПС 35/6
ЖБК (КСМ-4)</t>
  </si>
  <si>
    <t>ПС 110/6
ЗСП</t>
  </si>
  <si>
    <t>ПС 110/6
КС-3</t>
  </si>
  <si>
    <t>ПС 110/10
НГ-4</t>
  </si>
  <si>
    <t>ПС 110/10/6
НГ-5</t>
  </si>
  <si>
    <t>ПС 110/6
НГ-6</t>
  </si>
  <si>
    <t>ПС 35/10
НГ-7 Грушевская</t>
  </si>
  <si>
    <t>ПС 110/6
НГ-8</t>
  </si>
  <si>
    <t>ПС 110/35/6
Р-1</t>
  </si>
  <si>
    <t>ПС 110/10/10
Р-10</t>
  </si>
  <si>
    <t>ПС 35/6
Р-11</t>
  </si>
  <si>
    <t>ПС 110/6/6
Р-12</t>
  </si>
  <si>
    <t>ПС 35/6 
Р-13</t>
  </si>
  <si>
    <t>ПС 35/6
Р-15</t>
  </si>
  <si>
    <t xml:space="preserve">ПС 110/6/6
Р-16 </t>
  </si>
  <si>
    <t>ПС 110/6/6
Р-17</t>
  </si>
  <si>
    <t>ПС110/10/10
Р-19</t>
  </si>
  <si>
    <t>ПС 110/35/6
Р-2</t>
  </si>
  <si>
    <t>ПС 110/35/6
Р-22</t>
  </si>
  <si>
    <t>ПС 110/6/6
Р-23</t>
  </si>
  <si>
    <t>ПС 110/6/6
Р-24</t>
  </si>
  <si>
    <t>ПС 110/10/6
Р-25</t>
  </si>
  <si>
    <t>ПС 110/10/6
Р-26</t>
  </si>
  <si>
    <t>ПС 110/10/6
Р-28</t>
  </si>
  <si>
    <t xml:space="preserve">ПС 110/10
Р-29 </t>
  </si>
  <si>
    <t>ПС110/6/6
Р-3</t>
  </si>
  <si>
    <t>ПС 110/6/6
Р-31</t>
  </si>
  <si>
    <t>ПС 110/10/6
Р-32</t>
  </si>
  <si>
    <t>ПС 110/10/6
Р-33</t>
  </si>
  <si>
    <t>ПС 110/10/6
Р-35</t>
  </si>
  <si>
    <t xml:space="preserve">ПС 110/10/6
Р-37 </t>
  </si>
  <si>
    <t xml:space="preserve">ПС 110/10
Р-38 </t>
  </si>
  <si>
    <t>ПС 35/6
Р-39</t>
  </si>
  <si>
    <t xml:space="preserve">ПС 35/10
Р-46 </t>
  </si>
  <si>
    <t>закрыт по питающему центру 
ПС Р-9</t>
  </si>
  <si>
    <t>ПС 110/10/6
Р-5</t>
  </si>
  <si>
    <t>ПС 110/10/10
Р-6</t>
  </si>
  <si>
    <t>ПС 110/35/6
Р-7</t>
  </si>
  <si>
    <t>ПС 110/10/6
Р-8</t>
  </si>
  <si>
    <t>ПС 110/35/10
СМ-1 Семикаракорская</t>
  </si>
  <si>
    <t>ПС 35/6
СМ-10</t>
  </si>
  <si>
    <t>ПС 35/10
СМ-11 Бакланиковская</t>
  </si>
  <si>
    <t>ПС 110/35/10
СМ-2 Задоно-Кагальник</t>
  </si>
  <si>
    <t>ПС 110/35/6
СМ-3 Садковская</t>
  </si>
  <si>
    <t>ПС 110/10
СМ-4 Сусатская</t>
  </si>
  <si>
    <t>ПС 35/6
СМ-5</t>
  </si>
  <si>
    <t>ПС 35/10
СМ-6 Висловская</t>
  </si>
  <si>
    <t>ПС 35/10
СМ-7 Кузнецовская</t>
  </si>
  <si>
    <t>ПС 35/10
СМ-8 Золоторевская</t>
  </si>
  <si>
    <t>ПС 35/10
СМ-9 Слободская</t>
  </si>
  <si>
    <t>ПС 35/3
Г-1</t>
  </si>
  <si>
    <t>ПС 110/35/6
Г-2</t>
  </si>
  <si>
    <t>ПС 35/6
Г-3</t>
  </si>
  <si>
    <t>ПС 110/35/6
Г-4</t>
  </si>
  <si>
    <t>ПС 35/6
Г-5</t>
  </si>
  <si>
    <t>ПС 35/6
Г-6</t>
  </si>
  <si>
    <t>ПС 35/6
Г-7</t>
  </si>
  <si>
    <t>ПС 110/6
Г-9</t>
  </si>
  <si>
    <t>ПС 110/35/6
Г-10</t>
  </si>
  <si>
    <t>ПС 35/6
Г-11</t>
  </si>
  <si>
    <t>ПС 110/6/6
Г-13</t>
  </si>
  <si>
    <t>ПС 110/35/6
Г-14</t>
  </si>
  <si>
    <t>ПС 110/6/6
Г-15</t>
  </si>
  <si>
    <t>ПС 35/6
Г-17</t>
  </si>
  <si>
    <t>ПС 110/6
Г-18</t>
  </si>
  <si>
    <t>ПС 110/35/6/3
Н-1</t>
  </si>
  <si>
    <t>ПС 35/6
Н-3</t>
  </si>
  <si>
    <t>ПС 110/35/6/3
Н-4</t>
  </si>
  <si>
    <t>ПС 35/6
Н-5</t>
  </si>
  <si>
    <t>ПС 35/6
Н-6</t>
  </si>
  <si>
    <t>ПС 35/3
Н-7</t>
  </si>
  <si>
    <t>ПС 110/35/6
Н-8</t>
  </si>
  <si>
    <t>ПС 110/35/10
Н-9</t>
  </si>
  <si>
    <t>ПС 35/10
Н-10</t>
  </si>
  <si>
    <t>ПС 110/10
Н-13</t>
  </si>
  <si>
    <t>ПС 110/35/10
Н-15</t>
  </si>
  <si>
    <t>ПС 110/10
Н-16</t>
  </si>
  <si>
    <t>ПС 110/35/10
Н-17</t>
  </si>
  <si>
    <t xml:space="preserve"> </t>
  </si>
  <si>
    <t>ПС 35/6
Н-19</t>
  </si>
  <si>
    <t>ПС 110/10
Н-21</t>
  </si>
  <si>
    <t>ПС 35/10
Н-22</t>
  </si>
  <si>
    <t>ПС 35/10
Н-23</t>
  </si>
  <si>
    <t>ПС 110/35/6
С-2</t>
  </si>
  <si>
    <t>ПС 110/10
С-5</t>
  </si>
  <si>
    <t>ПС 110/6
С-6</t>
  </si>
  <si>
    <t>ПС 110/10
С-7</t>
  </si>
  <si>
    <t>ПС 35/10
С-11</t>
  </si>
  <si>
    <t>ПС 35/3
Ш-3</t>
  </si>
  <si>
    <t>ПС 35/10/3
Ш-4</t>
  </si>
  <si>
    <t>35/10/3</t>
  </si>
  <si>
    <t>ПС 110/10/10
Ш-6</t>
  </si>
  <si>
    <t>ПС 110/35/6
Ш-8</t>
  </si>
  <si>
    <t>ПС 110/35/6
Ш-9</t>
  </si>
  <si>
    <t>ПС 35/6
Ш-11</t>
  </si>
  <si>
    <t>ПС 35/6
Ш-12</t>
  </si>
  <si>
    <t>ПС 35/10
Ш-13</t>
  </si>
  <si>
    <t>ПС 110/35/27/10
Ш-14</t>
  </si>
  <si>
    <t>ПС 35/6
Ш-15</t>
  </si>
  <si>
    <t>ПС 110/35/10
Ш-16</t>
  </si>
  <si>
    <t>ПС 35/10
Ш-18</t>
  </si>
  <si>
    <t>ПС 35/6
Ш-20</t>
  </si>
  <si>
    <t>ПС 35/6
Ш-21</t>
  </si>
  <si>
    <t>ПС 35/6
Ш-22</t>
  </si>
  <si>
    <t>ПС 35/6
Ш-23</t>
  </si>
  <si>
    <t>ПС 35/10
Ш-26</t>
  </si>
  <si>
    <t>ПС 35/10
Ш-27</t>
  </si>
  <si>
    <t>ПС 35/10
Ш-31</t>
  </si>
  <si>
    <t>ПС 35/10
Ш-32</t>
  </si>
  <si>
    <t>ПС 35/6
Ш-33</t>
  </si>
  <si>
    <t>ПС 110/35/10
Ш-34</t>
  </si>
  <si>
    <t xml:space="preserve">ПС 110/35/10
Ш-35 </t>
  </si>
  <si>
    <t>ПС 110/10
Ш-36</t>
  </si>
  <si>
    <t>ПС 110/10
Ш-37</t>
  </si>
  <si>
    <t>ПС 110/10
Ш-38</t>
  </si>
  <si>
    <t>ПС 35/10
Ш-39</t>
  </si>
  <si>
    <t>ПС 35/6
Ш-40</t>
  </si>
  <si>
    <t>ПС 35/6
Ш-41</t>
  </si>
  <si>
    <t>ПС 110/10
Ш-42</t>
  </si>
  <si>
    <t>ПС 110/6
Ш-43</t>
  </si>
  <si>
    <t>ПС 110/35/6
Ш-44</t>
  </si>
  <si>
    <t>ПС 110/6
Ш-46</t>
  </si>
  <si>
    <t>ПС 110/10
Ш-47</t>
  </si>
  <si>
    <t>ПС 35/10
Ш-48</t>
  </si>
  <si>
    <t>ПС 110/10
Ш-49</t>
  </si>
  <si>
    <r>
      <t xml:space="preserve">ПС 110/35/6 
</t>
    </r>
    <r>
      <rPr>
        <u/>
        <sz val="10"/>
        <rFont val="Times New Roman"/>
        <family val="1"/>
        <charset val="204"/>
      </rPr>
      <t>Центральная</t>
    </r>
  </si>
  <si>
    <t>ПС 110/35/6 
Обливная</t>
  </si>
  <si>
    <t>ПС 110/35/10 
Василевская</t>
  </si>
  <si>
    <t>ПС 110/35/6 
Добровольская</t>
  </si>
  <si>
    <t>ПС 110/35/6 
Сев.Портал</t>
  </si>
  <si>
    <t>ПС 110/6
НС-1</t>
  </si>
  <si>
    <t>ПС 110/6 
НС-2</t>
  </si>
  <si>
    <t>ПС 110/10 
Приволенская</t>
  </si>
  <si>
    <t>ПС 110/10 
Глубокинская</t>
  </si>
  <si>
    <t>ПС 110/35/10 
Большовская</t>
  </si>
  <si>
    <t>ПС 110/10 
Конзаводская</t>
  </si>
  <si>
    <t>ПС 110/35/10 
Константиновская</t>
  </si>
  <si>
    <t>ПС 110/35/10 
Заветинская</t>
  </si>
  <si>
    <t>ПС 110/10 
Дружба</t>
  </si>
  <si>
    <t>ПС 110/35/10 
Мартыновская</t>
  </si>
  <si>
    <t>ПС 110/35/10 
Хуторская</t>
  </si>
  <si>
    <t>ПС 110/35/6
НС-9</t>
  </si>
  <si>
    <t>ПС 110/35/10 
Дубенцовская</t>
  </si>
  <si>
    <t>ПС 110/35/6 
НС-3</t>
  </si>
  <si>
    <t>ПС 110/35/6 
НС-6</t>
  </si>
  <si>
    <t>ПС 110/35/10
Комаровская</t>
  </si>
  <si>
    <t>ПС 110/35/10/6
Октябрьская</t>
  </si>
  <si>
    <t>ПС 110/10 
Б.Ремонтная</t>
  </si>
  <si>
    <t>ПС 110/35/10
Ремонтненская</t>
  </si>
  <si>
    <t>ПС 110/35/10 
Дубовская</t>
  </si>
  <si>
    <t>ПС 110/35/10 
Цимлянская</t>
  </si>
  <si>
    <t>ПС 110/10 
Денисовская</t>
  </si>
  <si>
    <t>ПС 110/10 
Богородская</t>
  </si>
  <si>
    <t>ПС 110/35/10 
КГУ</t>
  </si>
  <si>
    <t>ПС 110/10 
ПТФ</t>
  </si>
  <si>
    <t>ПС 110/10 
Искра</t>
  </si>
  <si>
    <t>ПС 110/35/10 
Шебалинская</t>
  </si>
  <si>
    <t>ПС 110/10 
Несмеяновская</t>
  </si>
  <si>
    <t>ПС 110/10
 Вербовая</t>
  </si>
  <si>
    <t>ПС 110/35/10 
Харьковская</t>
  </si>
  <si>
    <t>ПС 110/10
 Малая Лучка</t>
  </si>
  <si>
    <t>ПС 110/6 
Придорожная</t>
  </si>
  <si>
    <t>ПС 110/35/10 
Овцевод</t>
  </si>
  <si>
    <t>ПС 110/6 
Харсеевская</t>
  </si>
  <si>
    <t>ПС 110/10/6 
Жуковская</t>
  </si>
  <si>
    <t>ПС 110/35/10 
Черкассы</t>
  </si>
  <si>
    <t>ПС 110/10 
Наримановская</t>
  </si>
  <si>
    <t>ПС 110/35/10 
Стычная</t>
  </si>
  <si>
    <t>ПС 35/6 
Шлюзовая</t>
  </si>
  <si>
    <t>ПС 35/6 
НС-8</t>
  </si>
  <si>
    <t>ПС 35/6 
НС-4</t>
  </si>
  <si>
    <t>ПС 35/6 
НС-5</t>
  </si>
  <si>
    <t>ПС 35/10 
Первомайская</t>
  </si>
  <si>
    <t>ПС 35/6 
Хорошевская</t>
  </si>
  <si>
    <t>ПС 35/6 
НС-12</t>
  </si>
  <si>
    <t>ПС 35/10 
Крутовская</t>
  </si>
  <si>
    <t>ПС 35/10 
Андреевская</t>
  </si>
  <si>
    <t>ПС 35/10 
Потапенковская</t>
  </si>
  <si>
    <t>ПС 35/10 
ЖБИ</t>
  </si>
  <si>
    <t>ПС 35/6 
Потаповская</t>
  </si>
  <si>
    <t>ПС 35/10 
Н.Журавская</t>
  </si>
  <si>
    <t>ПС 35/10 
Почтовская</t>
  </si>
  <si>
    <t>ПС 35/10 
Рябичевская</t>
  </si>
  <si>
    <t>ПС 35/10 
Присальская</t>
  </si>
  <si>
    <t>ПС 35/10 
Железнодорожная</t>
  </si>
  <si>
    <t>ПС 35/10 
Виноградная</t>
  </si>
  <si>
    <t>ПС 35/10 
Белянская</t>
  </si>
  <si>
    <t>ПС 35/10 
Гашунская</t>
  </si>
  <si>
    <t>ПС 35/10 
Кр.Партизанская</t>
  </si>
  <si>
    <t>ПС 35/10
 Рассвет</t>
  </si>
  <si>
    <t>ПС 35/10 
Подгорненская</t>
  </si>
  <si>
    <t>ПС 35/10 
Марииновская</t>
  </si>
  <si>
    <t>ПС 35/10 
Рыбхоз</t>
  </si>
  <si>
    <t>ПС 35/10 
Камышевская</t>
  </si>
  <si>
    <t>закрыт по питающему центру 
ПС Центральная</t>
  </si>
  <si>
    <t>ПС 35/10 
Антоновская</t>
  </si>
  <si>
    <t>ПС 35/10 
Богоявленская</t>
  </si>
  <si>
    <t>ПС 35/10 
Отары</t>
  </si>
  <si>
    <t>ПС 35/6 
Ник.Гидроузел</t>
  </si>
  <si>
    <t>ПС 35/6 
Романовская</t>
  </si>
  <si>
    <t>ПС 35/10 
Комиссаровская</t>
  </si>
  <si>
    <t>ПС 35/10 
Киселевская</t>
  </si>
  <si>
    <t>ПС 35/10 
Улановская</t>
  </si>
  <si>
    <t>ПС 35/10 
Никольская</t>
  </si>
  <si>
    <t>ПС 35/10 
Савельевская</t>
  </si>
  <si>
    <t>ПС 35/10 
Н.Кировская</t>
  </si>
  <si>
    <t>ПС 35/6 
НС-13</t>
  </si>
  <si>
    <t>ПС 35/6 
Степная</t>
  </si>
  <si>
    <t>ПС 35/6 
НС-15</t>
  </si>
  <si>
    <t>ПС 35/6 
НС-10</t>
  </si>
  <si>
    <t>ПС 35/10 
Н.Цимлянская</t>
  </si>
  <si>
    <t>ПС 35/10 
Эркетиновская</t>
  </si>
  <si>
    <t>ПС 35/10 
Валуевская</t>
  </si>
  <si>
    <t>ПС 35/10 
Кичкинская</t>
  </si>
  <si>
    <t>ПС 35/10 
Кормовая</t>
  </si>
  <si>
    <t>ПС 35/10 
Николаевская</t>
  </si>
  <si>
    <t>ПС 35/10 
Фоминская</t>
  </si>
  <si>
    <t>ПС 35/10 
Руно</t>
  </si>
  <si>
    <t>ПС 35/10
Рисовая</t>
  </si>
  <si>
    <t>ПС 35/10 
Скиба</t>
  </si>
  <si>
    <t>ПС 35/10
 Мирная</t>
  </si>
  <si>
    <t>ПС 35/10 
Семичная</t>
  </si>
  <si>
    <t>ПС 35/10 
Федосеевская</t>
  </si>
  <si>
    <t>ПС 35/10 /6
Донская</t>
  </si>
  <si>
    <t>ПС 35/10 
Лозновская</t>
  </si>
  <si>
    <t>ПС 35/6 
ГНС-1</t>
  </si>
  <si>
    <t>ПС 35/10 
Киевская</t>
  </si>
  <si>
    <t>ПС 35/10 
Крюковская</t>
  </si>
  <si>
    <t>ПС 35/10 
Гуреевская</t>
  </si>
  <si>
    <t>ПС 35/6 
Подсоб.х-во</t>
  </si>
  <si>
    <t>ПС 35/10
Е-1</t>
  </si>
  <si>
    <t>ПС 35/10
Е-11</t>
  </si>
  <si>
    <t>ПС 35/10
Е-4</t>
  </si>
  <si>
    <t>ПС 35/10
Е-5</t>
  </si>
  <si>
    <t>ПС 35/10
Е-6</t>
  </si>
  <si>
    <t>ПС 35/10
Е-7</t>
  </si>
  <si>
    <t>ПС 110/35/10
Егорлыкская</t>
  </si>
  <si>
    <t>ПС 110/35/10
Роговская</t>
  </si>
  <si>
    <t>ПС 110/35/10
Балкогрузская</t>
  </si>
  <si>
    <t>ПС 35/10
E-3</t>
  </si>
  <si>
    <t>ПС 110/35/6
А-1</t>
  </si>
  <si>
    <t>ПС 35/10
А-11</t>
  </si>
  <si>
    <t>ПС 35/10
А-13</t>
  </si>
  <si>
    <t>ПС 35/10
А-15</t>
  </si>
  <si>
    <t>ПС 35/10
А-16</t>
  </si>
  <si>
    <t>ПС 35/10
А-17</t>
  </si>
  <si>
    <t>ПС 110/6
А-25</t>
  </si>
  <si>
    <t>ПС 110/10/10
А-26</t>
  </si>
  <si>
    <t>ПС 110/35/10
А-31</t>
  </si>
  <si>
    <t>ПС 110/35/10
А-32</t>
  </si>
  <si>
    <t>ПС 35/10
А-6</t>
  </si>
  <si>
    <t>ПС 35/10
А-7</t>
  </si>
  <si>
    <t>ПС 35/10
А-8</t>
  </si>
  <si>
    <t>ПС 35/10
А-9</t>
  </si>
  <si>
    <t>ПС 110/10/6
НС-1</t>
  </si>
  <si>
    <t>ПС 110/10/6
НС-2</t>
  </si>
  <si>
    <t>ПС 35/6
НС-2-3</t>
  </si>
  <si>
    <t>ПС 110/35/10/6
НС-3</t>
  </si>
  <si>
    <t>ПС 35/6
НС-4</t>
  </si>
  <si>
    <t>ПС 35/6
НС-5-1</t>
  </si>
  <si>
    <t>ПС 35/6
НС-5-2</t>
  </si>
  <si>
    <t>ПС 35/10
НС-5-3</t>
  </si>
  <si>
    <t>ПС 35/6
НС-7-3</t>
  </si>
  <si>
    <t>ПС 35/6
А-4</t>
  </si>
  <si>
    <t>ПС 35/10
А-2</t>
  </si>
  <si>
    <t>ПС 110/35/10
Самарская</t>
  </si>
  <si>
    <t>ПС 110/10
А-12</t>
  </si>
  <si>
    <t>ПС 35/10
А-5</t>
  </si>
  <si>
    <t>ПС 110/10
ЗР-10</t>
  </si>
  <si>
    <t>ПС 35/10
ЗР-11</t>
  </si>
  <si>
    <t>ПС 35/10
ЗР-13</t>
  </si>
  <si>
    <t>ПС 110/35/10
ЗР-14</t>
  </si>
  <si>
    <t>ПС 110/10
ЗР-15</t>
  </si>
  <si>
    <t>ПС 35/10
ЗР-16</t>
  </si>
  <si>
    <t>ПС 35/10
ЗР-17</t>
  </si>
  <si>
    <t>ПС 35/10
ЗР-18</t>
  </si>
  <si>
    <t>ПС 35/10
ЗР-19</t>
  </si>
  <si>
    <t>ПС 110/10
ЗР-3</t>
  </si>
  <si>
    <t>ПС 35/10
ЗР-5</t>
  </si>
  <si>
    <t>ПС 35/10
ЗР-6</t>
  </si>
  <si>
    <t>ПС 35/10
ЗР-7</t>
  </si>
  <si>
    <t>ПС 35/10
ЗР-8</t>
  </si>
  <si>
    <t>ПС 35/10
ЗР-9</t>
  </si>
  <si>
    <t>ПС 110/10
Манычская</t>
  </si>
  <si>
    <t>ПС 110/35/10
Кpаснолучинская</t>
  </si>
  <si>
    <t>ПС 110/10
Полячки</t>
  </si>
  <si>
    <t>ПС 110/35/10
Звонкая-110</t>
  </si>
  <si>
    <t>ПС 35/10
КГ-2</t>
  </si>
  <si>
    <t>ПС 35/10
КГ-3</t>
  </si>
  <si>
    <t>ПС 35/10
КГ-4</t>
  </si>
  <si>
    <t>ПС 35/10
КГ-6</t>
  </si>
  <si>
    <t>ПС 110/10
БОС</t>
  </si>
  <si>
    <t>ПС 110/35/10
Юбилейная-110</t>
  </si>
  <si>
    <t>ПС 110/35/10 
Алексеевская</t>
  </si>
  <si>
    <t xml:space="preserve">ПС 35/10
Анастасиевская </t>
  </si>
  <si>
    <t>ПС 35/10
Б.Кирсановская</t>
  </si>
  <si>
    <t>ПС 35/10 
Б.Салы</t>
  </si>
  <si>
    <t>ПС 35/10
ГСКБ</t>
  </si>
  <si>
    <t>ПС 35/10/6 
Гаевка</t>
  </si>
  <si>
    <t>ПС 110/35/10 
Дарагановская</t>
  </si>
  <si>
    <t>ПС 35/10
 Донская</t>
  </si>
  <si>
    <t>ПС 110/10
Ефремовская</t>
  </si>
  <si>
    <t>ПС 110/10
Искра</t>
  </si>
  <si>
    <t>ПС 35/10 
Колесниковская</t>
  </si>
  <si>
    <t>ПС 35/10
Куйбышево-2</t>
  </si>
  <si>
    <t>ПС 35/10
 Куйбышево-1</t>
  </si>
  <si>
    <t>ПС 35/10 
Лакадемоновская</t>
  </si>
  <si>
    <t>ПС 110/35/10 
Латоновская</t>
  </si>
  <si>
    <t>ПС 110/10 
Лиманная</t>
  </si>
  <si>
    <t>ПС 35/10 
Лысогорская</t>
  </si>
  <si>
    <t>ПС 35/10 
М.Курганская</t>
  </si>
  <si>
    <t>ПС 35/6 
Недвиговка</t>
  </si>
  <si>
    <t>ПС 110/10
Некрасовская</t>
  </si>
  <si>
    <t>ПС 110/35/10 
Новиковская</t>
  </si>
  <si>
    <t>ПС 35/10 
Новоспасовская</t>
  </si>
  <si>
    <t>ПС 110/10 
Носовская</t>
  </si>
  <si>
    <t>ПС 110/10 
Отрадненская</t>
  </si>
  <si>
    <t>ПС 110/35/6 
Очистные сооружения-1</t>
  </si>
  <si>
    <t>ПС 35/10 
Петровская</t>
  </si>
  <si>
    <t>ПС 35/10
 Покровская</t>
  </si>
  <si>
    <t>ПС 35/10 
Политотдельская</t>
  </si>
  <si>
    <t>ПС 35/10 
Русский Колодец 1</t>
  </si>
  <si>
    <t>ПС 110/35/10 
Рябиновская</t>
  </si>
  <si>
    <t>ПС 110/10 
Самбек</t>
  </si>
  <si>
    <t>ПС 110/35/10
Синявская</t>
  </si>
  <si>
    <t>ПС 35/10 
Советка</t>
  </si>
  <si>
    <t>ПС 35/10 
Советка 2</t>
  </si>
  <si>
    <t>ПС 35/10 
Сухореченская</t>
  </si>
  <si>
    <t>ПС 110/35/6
Т-1</t>
  </si>
  <si>
    <t>ПС 110/35/27,5 
Т-10</t>
  </si>
  <si>
    <t>110/35/27,5</t>
  </si>
  <si>
    <t>ПС 110/35/6
Т-11</t>
  </si>
  <si>
    <t>ПС 110/35/6
Т-13</t>
  </si>
  <si>
    <t>ПС 35/6
Т-14</t>
  </si>
  <si>
    <t>ПС 110/35/10
Троицкая-1</t>
  </si>
  <si>
    <t>ПС 110/6
Т-17</t>
  </si>
  <si>
    <t>ПС 110/35/6
Т-24</t>
  </si>
  <si>
    <t>ПС 110/35/6
Т-25</t>
  </si>
  <si>
    <t>ПС 110/10
Т-26</t>
  </si>
  <si>
    <t>ПС 110/10
Т-27</t>
  </si>
  <si>
    <t>ПС 35/6
Т-3</t>
  </si>
  <si>
    <t>ПС 110/6
Т-5</t>
  </si>
  <si>
    <t>ПС 35/6
Т-6</t>
  </si>
  <si>
    <t>ПС 35/6
Т-7</t>
  </si>
  <si>
    <t>закрыт по питающему центру 
ПС Т-1</t>
  </si>
  <si>
    <t>ПС 35/6
 Т-8</t>
  </si>
  <si>
    <t>ПС 110/6
Т-9</t>
  </si>
  <si>
    <t>ПС 35/10
Таганрогская</t>
  </si>
  <si>
    <t>ПС 35/10
Троицкая</t>
  </si>
  <si>
    <t>ПС 110/35/10
Федоровская</t>
  </si>
  <si>
    <t>ПС 110/35/10
Чалтырь2</t>
  </si>
  <si>
    <t>ПС 35/10 
Чалтырь1</t>
  </si>
  <si>
    <t>ПС 35/10
Щербаковская</t>
  </si>
  <si>
    <t>ПС 110/35/10 
Тарасовская</t>
  </si>
  <si>
    <t>ПС 110/35/10 
Чеботовская</t>
  </si>
  <si>
    <t>ПС 35/10 
Тарас.СХТ</t>
  </si>
  <si>
    <t>ПС 35/10 
Войковская</t>
  </si>
  <si>
    <t>ПС 35/10 
Митякинская</t>
  </si>
  <si>
    <t>ПС 35/10 
Колушкинская</t>
  </si>
  <si>
    <t>ПС 35/10 
Курнолиповская</t>
  </si>
  <si>
    <t xml:space="preserve">ПС 110/35/10
Б-4 </t>
  </si>
  <si>
    <t>ПС 110/6  
ЗИВ</t>
  </si>
  <si>
    <t>ПС 110/10  
Волченская ПТФ</t>
  </si>
  <si>
    <t>ПС 110/35/6 
Гундоровская</t>
  </si>
  <si>
    <t>ПС 110/35/6 
К-10</t>
  </si>
  <si>
    <t xml:space="preserve">ПС 110/35/6 
К-4 </t>
  </si>
  <si>
    <t xml:space="preserve">ПС 35/6
К-3  </t>
  </si>
  <si>
    <t>ПС 35/10 
Калитвенская</t>
  </si>
  <si>
    <t>ПС 35/10 
Вишневецкая</t>
  </si>
  <si>
    <t>ПС 35/10 
Глубокинская</t>
  </si>
  <si>
    <t>ПС 35/10 
ЗСК</t>
  </si>
  <si>
    <t xml:space="preserve">ПС 110/35/6
Б-1 </t>
  </si>
  <si>
    <t>ПС 110/35/10 
Б-3</t>
  </si>
  <si>
    <t xml:space="preserve">ПС 110/35/6 
Б-5 </t>
  </si>
  <si>
    <t>ПС 110/10  
Богатовская ПТФ</t>
  </si>
  <si>
    <t>ПС 110/10  
Г.Калитвенская</t>
  </si>
  <si>
    <t>ПС 110/35/6 
Б-2</t>
  </si>
  <si>
    <t>ПС 35/10 
Литвиновская</t>
  </si>
  <si>
    <t>ПС 35/10 
Краснодонецкая</t>
  </si>
  <si>
    <t>ПС 35/10 
Нижне Поповская</t>
  </si>
  <si>
    <t>ПС 35/10 
Грушевская</t>
  </si>
  <si>
    <t xml:space="preserve">ПС 110/35/6 
Б-8 </t>
  </si>
  <si>
    <t>ПС 110/35/6 
Б-12</t>
  </si>
  <si>
    <t xml:space="preserve">ПС 35/6 
Б-6 </t>
  </si>
  <si>
    <t>ПС 35/10 
Тацинская  СХТ</t>
  </si>
  <si>
    <t>ПС 35/10 
В.Кольцовская</t>
  </si>
  <si>
    <t>ПС 35/10 
Быстрянская</t>
  </si>
  <si>
    <t>ПС 35/10 
Кустоватовская</t>
  </si>
  <si>
    <t>ПС 35/10 
Скосырская</t>
  </si>
  <si>
    <t>ПС 35/10 
Алифановская</t>
  </si>
  <si>
    <t xml:space="preserve">ПС 110/35/10 
Б-11 </t>
  </si>
  <si>
    <t>ПС 35/10 
Баклановская</t>
  </si>
  <si>
    <t>ПС 35/10 
Владимировская</t>
  </si>
  <si>
    <t>ПС 35/10 
Ш.Атамановская</t>
  </si>
  <si>
    <t>ПС 35/10 
Вольнодонская</t>
  </si>
  <si>
    <t>ПС 35/10 
Элеватор</t>
  </si>
  <si>
    <t>ПС 110/35/10 
Милютинская</t>
  </si>
  <si>
    <t>ПС 35/10 
Успенская</t>
  </si>
  <si>
    <t>ПС 35/10 
Семеновская</t>
  </si>
  <si>
    <t>ПС 35/10 
Знаменская</t>
  </si>
  <si>
    <t>ПС 35/10 
Селивановская</t>
  </si>
  <si>
    <t>ПС 110/35/10 
Обливская ПТФ</t>
  </si>
  <si>
    <t>ПС 110/35/10 
Обливская 1</t>
  </si>
  <si>
    <t>ПС 35/10 
Обливск.2</t>
  </si>
  <si>
    <t>ПС 35/10 
Артемовская</t>
  </si>
  <si>
    <t>ПС 110/35/10 
Советск.2</t>
  </si>
  <si>
    <t>ПС 35/10 
Советск.1</t>
  </si>
  <si>
    <t xml:space="preserve">ПС 35/10 
Каменская СХТ </t>
  </si>
  <si>
    <t>ПС 35/10 
Калач-Куртлакская</t>
  </si>
  <si>
    <t>ПС 110/35/10 
АРЗ</t>
  </si>
  <si>
    <t>ПС 35/10 
Бараниковская</t>
  </si>
  <si>
    <t>ПС 35/10 
Березовская</t>
  </si>
  <si>
    <t>ПС 35/10 
Богородицкая</t>
  </si>
  <si>
    <t>ПС 35/10 
Большевистская</t>
  </si>
  <si>
    <t>ПС 35/10 
Буденновская</t>
  </si>
  <si>
    <t>ПС 35/10 
Водозабор</t>
  </si>
  <si>
    <t>ПС 110/35/10 
Волочаевская</t>
  </si>
  <si>
    <t>ПС 110/35/10 
Ганчуковская</t>
  </si>
  <si>
    <t>ПС 35/10 
ГПЗ</t>
  </si>
  <si>
    <t>ПС 35/10 
Дальняя</t>
  </si>
  <si>
    <t>ПС 110/35/6 
Екатериновская</t>
  </si>
  <si>
    <t>ПС 35/10 
Жуковская</t>
  </si>
  <si>
    <t>ПС 35/10 
Журавлевская</t>
  </si>
  <si>
    <t>ПС 35/10 
Ивановская</t>
  </si>
  <si>
    <t>ПС 35/10 
КРС</t>
  </si>
  <si>
    <t>ПС 35/10 
Коневод</t>
  </si>
  <si>
    <t>ПС 35/10 
Красный Партизан</t>
  </si>
  <si>
    <t>ПС 35/10 
Краснополянская</t>
  </si>
  <si>
    <t>ПС 35/10 
Куберле 1</t>
  </si>
  <si>
    <t>ПС 110/35/10 
Куберле 2</t>
  </si>
  <si>
    <t>ПС 35/10 
Кундрюченская</t>
  </si>
  <si>
    <t>ПС 35/10 
Курганная</t>
  </si>
  <si>
    <t>ПС 35/10 
Ленинец</t>
  </si>
  <si>
    <t>ПС 35/10 
Летницкая</t>
  </si>
  <si>
    <t>ПС 35/10 
Лопанская</t>
  </si>
  <si>
    <t>ПС 35/10 
Львовская</t>
  </si>
  <si>
    <t>ПС 35/10 
Майорская</t>
  </si>
  <si>
    <t>ПС 35/10 
Мелькомбинат</t>
  </si>
  <si>
    <t>ПС 35/10 
Ново-Донская</t>
  </si>
  <si>
    <t>ПС 110/35/6 
НС-1</t>
  </si>
  <si>
    <t>ПС 35/6 
НС-2</t>
  </si>
  <si>
    <t>ПС 35/10
Ново-Егорлыкская</t>
  </si>
  <si>
    <t>ПС 35/10
 Наумовская</t>
  </si>
  <si>
    <t>ПС 35/10 
Ольшанская</t>
  </si>
  <si>
    <t>ПС 110/35/10 
Орловская</t>
  </si>
  <si>
    <t>ПС 35/10 
Орловский МСК</t>
  </si>
  <si>
    <t>ПС 35/10 
Островянская</t>
  </si>
  <si>
    <t>ПС 35/10 
Плодородненская</t>
  </si>
  <si>
    <t>ПС 110/35/10 
Пролетарская</t>
  </si>
  <si>
    <t>ПС 35/10 
Пушкинская</t>
  </si>
  <si>
    <t>ПС 35/10 
Победа</t>
  </si>
  <si>
    <t>ПС 110/35/10 
Развиленская</t>
  </si>
  <si>
    <t>ПС 35/10 
Раздольненская</t>
  </si>
  <si>
    <t>ПС 35/10 
Ребричанская</t>
  </si>
  <si>
    <t>ПС 110/35/10 
Сандатовская</t>
  </si>
  <si>
    <t>ПС 35/10 
Северная</t>
  </si>
  <si>
    <t>ПС 35/10 
Сеятель</t>
  </si>
  <si>
    <t>ПС 35/10 
Степная</t>
  </si>
  <si>
    <t>ПС 35/10 
Суховская</t>
  </si>
  <si>
    <t>ПС 110/35/10 
Трубецкая</t>
  </si>
  <si>
    <t>ПС 110/10 
Уютная</t>
  </si>
  <si>
    <t>ПС 35/10/6
Фрунзе 1</t>
  </si>
  <si>
    <t>ПС 35/6 
Фрунзе 3</t>
  </si>
  <si>
    <t>ПС 35/10 
Хлебодарненская</t>
  </si>
  <si>
    <t>ПС 35/10 
Целинский ССК</t>
  </si>
  <si>
    <t>ПС 110/35/10 
Целинская</t>
  </si>
  <si>
    <t>ПС 35/10 
Чабрецы</t>
  </si>
  <si>
    <t>ПС 35/10 
Чапаевская</t>
  </si>
  <si>
    <t>ПС 110/10 
Черкесская</t>
  </si>
  <si>
    <t>ПС 35/10 
Шаблиевская</t>
  </si>
  <si>
    <t>ПС 35/10 
Южная</t>
  </si>
  <si>
    <t>ПС 35/10 
Юловская</t>
  </si>
  <si>
    <t>ПС 110/35/10 
Ал.Лозовская</t>
  </si>
  <si>
    <t>ПС 35/10 
Артамоновская</t>
  </si>
  <si>
    <t>ПС 35/10 
Базковская</t>
  </si>
  <si>
    <t>ПС 35/10
Бакайская</t>
  </si>
  <si>
    <t>ПС 35/10 
Белавинская</t>
  </si>
  <si>
    <t>ПС 35/10 
Боковская</t>
  </si>
  <si>
    <t>ПС 110/35/10 
В.Свечниковская</t>
  </si>
  <si>
    <t>ПС 35/10 
В.Чирская</t>
  </si>
  <si>
    <t>ПС 35/10 
Верхняковская</t>
  </si>
  <si>
    <t>ПС 110/35/10 
Вешенская 1</t>
  </si>
  <si>
    <t>ПС 35/10 
Волошинская</t>
  </si>
  <si>
    <t>ПС 35/10 
Глушковская</t>
  </si>
  <si>
    <t>ПС 110/35/10 
ГОК</t>
  </si>
  <si>
    <t>ПС 110/10 
Дегтевская</t>
  </si>
  <si>
    <t>ПС 35/10 
Долотинская</t>
  </si>
  <si>
    <t>ПС 35/10 
Дударевская</t>
  </si>
  <si>
    <t>ПС 35/10 
Илларионовская</t>
  </si>
  <si>
    <t>ПС 110/35/10 
Индустрия</t>
  </si>
  <si>
    <t>ПС 110/35/10 
Казанская</t>
  </si>
  <si>
    <t>ПС 110/35/10 
Калининская</t>
  </si>
  <si>
    <t>ПС 110/35/10 
Каргинская</t>
  </si>
  <si>
    <t xml:space="preserve">ПС 110/35/10 
Кашарская </t>
  </si>
  <si>
    <t>ПС 110/35/10 
Колодезянская</t>
  </si>
  <si>
    <t>ПС 35/10 
Колундаевская</t>
  </si>
  <si>
    <t>ПС 35/10 
Криворожская</t>
  </si>
  <si>
    <t>ПС 35/10 
Кружилинская</t>
  </si>
  <si>
    <t>ПС 35/10 
Курская</t>
  </si>
  <si>
    <t>ПС 35/10 
Лазаревская</t>
  </si>
  <si>
    <t>ПС 110/10 
Макеевская</t>
  </si>
  <si>
    <t>ПС 35/10 
Мальчевская</t>
  </si>
  <si>
    <t>ПС 35/10 
Маньковская</t>
  </si>
  <si>
    <t>ПС 110/35/10 
Маяк</t>
  </si>
  <si>
    <t>ПС 35/10 
Мешковская</t>
  </si>
  <si>
    <t>ПС 35/10 
Мигулинская</t>
  </si>
  <si>
    <t>ПС 110/35/10 
Миллеровская</t>
  </si>
  <si>
    <t>ПС 35/10 
Н.Николаевская</t>
  </si>
  <si>
    <t>ПС 110/10 
Новоселовская</t>
  </si>
  <si>
    <t>ПС 35/6 
НС-1</t>
  </si>
  <si>
    <t>ПС 35/6 
НС-1А</t>
  </si>
  <si>
    <t>ПС 110/35/10 
НС-3</t>
  </si>
  <si>
    <t>ПС 35/6 
НС-7</t>
  </si>
  <si>
    <t>ПС 35/10 
Ольховская</t>
  </si>
  <si>
    <t>ПС 35/10 
Ореховская</t>
  </si>
  <si>
    <t>ПС 35/10 
Павловская</t>
  </si>
  <si>
    <t>ПС 35/10 
Пономаревская</t>
  </si>
  <si>
    <t>ПС 35/10 
Поповская</t>
  </si>
  <si>
    <t>ПС 110/10 
Промзона</t>
  </si>
  <si>
    <t>ПС 35/10 
Сетраковская</t>
  </si>
  <si>
    <t>ПС 110/35/10 
Сохрановская</t>
  </si>
  <si>
    <t>ПС 110/35/10 
Сулин</t>
  </si>
  <si>
    <t>ПС 110/10/10 
Суходольная</t>
  </si>
  <si>
    <t>ПС 35/6 
Терновская 1</t>
  </si>
  <si>
    <t>ПС 35/10 
Терновская 2</t>
  </si>
  <si>
    <t>ПС 35/10 
Титовская</t>
  </si>
  <si>
    <t>ПС 110/35/10 
Тиховская</t>
  </si>
  <si>
    <t>ПС 110/10 
Туриловская</t>
  </si>
  <si>
    <t>ПС 110/35/10 
Чертковская</t>
  </si>
  <si>
    <t>ПС 35/10 
Шулейкинская</t>
  </si>
  <si>
    <t>ПС 35/10 
Шумилинская</t>
  </si>
  <si>
    <t>ПС 35/10 кВ АС-7 х.Красный</t>
  </si>
  <si>
    <t>ПС 35/6 кВ ЖБК (КСМ-4)</t>
  </si>
  <si>
    <t>суммарная</t>
  </si>
  <si>
    <t>ЦЭС</t>
  </si>
  <si>
    <t>ЗЭС</t>
  </si>
  <si>
    <t>ВЭС</t>
  </si>
  <si>
    <t>ЮЭС</t>
  </si>
  <si>
    <t>ЮЗЭС</t>
  </si>
  <si>
    <t>СВЭС</t>
  </si>
  <si>
    <t>ЮВЭС</t>
  </si>
  <si>
    <t>СЭС</t>
  </si>
  <si>
    <t>∑Sуст</t>
  </si>
  <si>
    <t>SVED 15.12.2009</t>
  </si>
  <si>
    <t>0</t>
  </si>
  <si>
    <t>SVED 18.06.2012</t>
  </si>
  <si>
    <t>SVED 16.12.2010
без формул</t>
  </si>
  <si>
    <t>SVED 21.12.2011</t>
  </si>
  <si>
    <t>SVED 19.12.2012</t>
  </si>
  <si>
    <t>SVED 16.06.2010</t>
  </si>
  <si>
    <t>SVED 15.06.2011</t>
  </si>
  <si>
    <t>ПС 110/6-6 кВ ГТП-3</t>
  </si>
  <si>
    <t>ПС 110/6 кВ ГТП-4</t>
  </si>
  <si>
    <t>ПС 110/6 кВ РСМ ГПП-3</t>
  </si>
  <si>
    <t>ПС 110/6 кВ Р-21 Красный Аксай</t>
  </si>
  <si>
    <t>ПС 110/6 кВ Р-41</t>
  </si>
  <si>
    <t>ПС 110/35/6 кВ Р-9</t>
  </si>
  <si>
    <t>ПС 110/6-6 кВ РСМ ГПП-1</t>
  </si>
  <si>
    <t>ПС 110/6 кВ РСМ ГПП-2</t>
  </si>
  <si>
    <t>ПС 110/6-6 кВ РСМ ГПП-4</t>
  </si>
  <si>
    <t>ПС 110/10 кВ Водозабор</t>
  </si>
  <si>
    <t>ПС 35/10 кВ ас-5</t>
  </si>
  <si>
    <t>ПС 110/10 кВ Красносулинская</t>
  </si>
  <si>
    <t>ПС 35/6 кВ Рабочий</t>
  </si>
  <si>
    <t xml:space="preserve">ПС 35/6 кВ ПС НГУ </t>
  </si>
  <si>
    <t>ПС 35/10 кВ Черкассы №21</t>
  </si>
  <si>
    <t>ПС 35/10 кВ Черкассы №25</t>
  </si>
  <si>
    <t>ПС 35/10 кВ Черкассы № 23</t>
  </si>
  <si>
    <t>ПС 110 кВ ГПП1</t>
  </si>
  <si>
    <t>ПС 35/6 кВ НГ-3</t>
  </si>
  <si>
    <t>ПС 220/110/35/10 кВ НЭЗ</t>
  </si>
  <si>
    <t>ПС 220/110/10 кВ А-20 Азов-220</t>
  </si>
  <si>
    <t>ПС 220/110/27,5 кВ Т-10</t>
  </si>
  <si>
    <t>ПС 35/6 кВ Водоканал</t>
  </si>
  <si>
    <t>ПС 220/110/27,5/10 кВ Старая Станица</t>
  </si>
  <si>
    <t>ПС 110/6 кВ ГТП-2</t>
  </si>
  <si>
    <t>ПС 110/10/6 кВ ЮЗР</t>
  </si>
  <si>
    <t>ПС 220/110/35/10 кВ Т-15</t>
  </si>
  <si>
    <t>ПС 220/110/10 кВ Б-10</t>
  </si>
  <si>
    <t>ПС 35/6 кВ Ш-17</t>
  </si>
  <si>
    <t>ПС 35/6 кВ Чиганаки</t>
  </si>
  <si>
    <t>ПС 110/10 кВ Черкасская</t>
  </si>
  <si>
    <t>ПС 35/6 кВ ОАО "Апанасовское" КРУ 6кВ "АКУ"</t>
  </si>
  <si>
    <t>ПС 110/10 кВ Станица</t>
  </si>
  <si>
    <t>ПС 35/10 кВ ПС 35/10кВ Курнолиповская ВЛ-10 кВ№4</t>
  </si>
  <si>
    <t>ПС 110/10 кВ Р-42</t>
  </si>
  <si>
    <t>ПС 110/10 кВ Кадамовская-Западн.</t>
  </si>
  <si>
    <t>ПС 220/110/10/6 кВ НГРЭС</t>
  </si>
  <si>
    <t>ПС 110/10 кВ ГП</t>
  </si>
  <si>
    <t>ПС 110/10 кВ АС-16</t>
  </si>
  <si>
    <t>ПС 110/10 кВ Радиострой</t>
  </si>
  <si>
    <t>ПС 110/6 кВ Т-23</t>
  </si>
  <si>
    <t>ПС 35/10 кВ Б.Орловская</t>
  </si>
  <si>
    <t>ПС 35/6 кВ Углерод</t>
  </si>
  <si>
    <t>ПС 110/35/6 кВ КТЭЦ</t>
  </si>
  <si>
    <t>ПС 110 кВ А-27</t>
  </si>
  <si>
    <t>ПС 35/6 кВ ПС 35/6 кВ Евсеевская</t>
  </si>
  <si>
    <t>ПС 110/10 кВ Хапры-Тяговая</t>
  </si>
  <si>
    <t>ПС 220/110/27,5/10 кВ Сысоево</t>
  </si>
  <si>
    <t>ПС 110/10/6 кВ Подстанция ПС 110/10/6 кВ Р-34(Р-11А)</t>
  </si>
  <si>
    <t>ПС 110/35/6 кВ НЗПМ</t>
  </si>
  <si>
    <t>ПС 500 кВ Ш-30</t>
  </si>
  <si>
    <t>ПС 220 кВ Б-10</t>
  </si>
  <si>
    <t>ПС 220 кВ Р-40</t>
  </si>
  <si>
    <t>ПС 220 кВ Р-20</t>
  </si>
  <si>
    <t>ПС 220 кВ Р-4</t>
  </si>
  <si>
    <t>ПС 220 кВ А-20</t>
  </si>
  <si>
    <t>ПС 220 кВ Сальск</t>
  </si>
  <si>
    <t>ПС 220 кВ Ш-50</t>
  </si>
  <si>
    <t>ПС 110/35/6 кВ ГТП-1</t>
  </si>
  <si>
    <t>ПС 110/35/10 кВ Хапры-Тяговая</t>
  </si>
  <si>
    <t>ПС 35/10 кВ Евродон</t>
  </si>
  <si>
    <t>ПС 35/10 кВ АС-9</t>
  </si>
  <si>
    <t>ПС 110/10 кВ Беловодье</t>
  </si>
  <si>
    <t>ПС 35/6 кВ НГ-1</t>
  </si>
  <si>
    <t>ПС 35/6 кВ НГ-2</t>
  </si>
  <si>
    <t>ПС 35/6 кВ НГ-9</t>
  </si>
  <si>
    <t>ПС 35/6 кВ Очистные сооружения</t>
  </si>
  <si>
    <t>ПС 220/110/10 кВ Р-20</t>
  </si>
  <si>
    <t>ПС 110/10 кВ Р-30</t>
  </si>
  <si>
    <t>ПС 220/110/10 кВ Р-4</t>
  </si>
  <si>
    <t>ПС 220/110/10 кВ Р-40</t>
  </si>
  <si>
    <t>ПС 110/10 кВ РСМ</t>
  </si>
  <si>
    <t>ПС 110/27,5/10 кВ Хапры</t>
  </si>
  <si>
    <t>ПС 110/10 кВ Г-20</t>
  </si>
  <si>
    <t>ПС 110/10 кВ Н-2</t>
  </si>
  <si>
    <t>ПС 110/10 кВ С-4</t>
  </si>
  <si>
    <t>ПС 110/6 кВ ВОЭЗ</t>
  </si>
  <si>
    <t>ПС 220/110/10 кВ Зимовники</t>
  </si>
  <si>
    <t>ПС 35/10 кВ А-18 Чкаловская</t>
  </si>
  <si>
    <t>ПС 35/10 кВ А-24 Рогожкинская</t>
  </si>
  <si>
    <t>ПС 35/10 кВ А-3 Дон</t>
  </si>
  <si>
    <t>ПС 220/110/10 кВ А-30 Кугей</t>
  </si>
  <si>
    <t>ПС 220/110/35/10 кВ ЗР-1 Зерновая</t>
  </si>
  <si>
    <t>ПС 110/10 кВ Зерноградская</t>
  </si>
  <si>
    <t>ПС 35/10 кВ Порт-Катон</t>
  </si>
  <si>
    <t>ПС 35/0,4 кВ Дугино</t>
  </si>
  <si>
    <t>ПС 110/35/27,5 кВ М.Курган тяговая</t>
  </si>
  <si>
    <t>ПС 110/6 кВ Т-12</t>
  </si>
  <si>
    <t>ПС 110/6 кВ Т-21</t>
  </si>
  <si>
    <t>ПС 6/0,4 кВ Горняцкая</t>
  </si>
  <si>
    <t>ПС 110/6 кВ Садкинская</t>
  </si>
  <si>
    <t>ПС 110/10 кВ Синегорская</t>
  </si>
  <si>
    <t>ПС 35/6 кВ ЦОФ Донецкая</t>
  </si>
  <si>
    <t>ПС 110/35/6 кВ Ясногорская</t>
  </si>
  <si>
    <t>ПС 220/110/10 кВ Вешенская 2</t>
  </si>
  <si>
    <t>ПС 110/10 кВ Г-8</t>
  </si>
  <si>
    <t>ПС 220/110/10 кВ Сальская</t>
  </si>
  <si>
    <t>ПС 110/10 кВ КПО</t>
  </si>
  <si>
    <t>ПС 220/110/10/6 кВ Песчанокопская</t>
  </si>
  <si>
    <t>ПС 35/6 кВ Г-16</t>
  </si>
  <si>
    <t>ПС 110/10 кВ Кадамовская_(РИК)</t>
  </si>
  <si>
    <t>ПС 35/6 кВ Н-14</t>
  </si>
  <si>
    <t>ПС 110/35/6 кВ С-1</t>
  </si>
  <si>
    <t>ПС 110/10 кВ С-3</t>
  </si>
  <si>
    <t>ПС 110/6 кВ Ш-29</t>
  </si>
  <si>
    <t>Технические ограничения на подключение</t>
  </si>
  <si>
    <t>2008 / 1985 / 1974</t>
  </si>
  <si>
    <t>закрыт по питающему центру ПС Ш-16</t>
  </si>
  <si>
    <t>закрыт по питающему центру ПС Центральная</t>
  </si>
  <si>
    <t>закрыт по питающему центру ПС Т-1</t>
  </si>
  <si>
    <t xml:space="preserve">Фактический резерв мощности ЦП </t>
  </si>
  <si>
    <t>закрыт по питающему центру ПС АС-11</t>
  </si>
  <si>
    <t>закрыт по питающему центру ПС Ш-48</t>
  </si>
  <si>
    <t xml:space="preserve"> 10 кВ РП-16С</t>
  </si>
  <si>
    <t xml:space="preserve"> 10 кВ Ст. Станица</t>
  </si>
  <si>
    <t>ПС 35/10 кВ Чиганаки</t>
  </si>
  <si>
    <t>ПС 110/6-6 кВ Р-31</t>
  </si>
  <si>
    <t>31 (33)</t>
  </si>
  <si>
    <t>32 (34)</t>
  </si>
  <si>
    <t>на 25.12.2013</t>
  </si>
  <si>
    <t>ПС 110/10/10 кВ АС-15</t>
  </si>
  <si>
    <t>ПС 110/6/6 кВ БТ-1</t>
  </si>
  <si>
    <t>ПС 110/6/6 кВ БТ-3</t>
  </si>
  <si>
    <t>ПС 110/6/6 кВ Г-13</t>
  </si>
  <si>
    <t>ПС 110/6/6 кВ Г-15</t>
  </si>
  <si>
    <t>ПС 110/10/10 кВ Суходольная</t>
  </si>
  <si>
    <t>ПС 110/6/6 кВ Р-12</t>
  </si>
  <si>
    <t>ПС 110/6/6 кВ Р-16</t>
  </si>
  <si>
    <t>ПС 110/6/6 кВ Р-17</t>
  </si>
  <si>
    <t>ПС 110/6/6 кВ Р-23</t>
  </si>
  <si>
    <t>ПС 110/6/6 кВ Р-24</t>
  </si>
  <si>
    <t>ПС 110/10/10 кВ Р-10</t>
  </si>
  <si>
    <t>ПС 110/10/10 кВ Р-19</t>
  </si>
  <si>
    <t>ПС 110/10/10 кВ Р-6</t>
  </si>
  <si>
    <t>ПС 110/10/10 кВ А-26 Кока-кола</t>
  </si>
  <si>
    <t>ПС 110/6/6 кВ Р-31</t>
  </si>
  <si>
    <t>2004 / 1973 / 1987</t>
  </si>
  <si>
    <t>1989/1982/1996</t>
  </si>
  <si>
    <t>1991 / 1993</t>
  </si>
  <si>
    <t>1986/1987</t>
  </si>
  <si>
    <t>1993/1993/1997</t>
  </si>
  <si>
    <t>2006 (1958 год выпуска) / 1972</t>
  </si>
  <si>
    <t>1988/1975</t>
  </si>
  <si>
    <t>1976/1983</t>
  </si>
  <si>
    <t>1990/1988</t>
  </si>
  <si>
    <t>УТВЕРЖДАЮ</t>
  </si>
  <si>
    <t>Владелец бизнес – процесса</t>
  </si>
  <si>
    <t xml:space="preserve">Начальник управления перспективного развития и </t>
  </si>
  <si>
    <t>технологического присоединения  филиала ОАО «МРСК Юга»-«Ростовэнерго»</t>
  </si>
  <si>
    <t>________________ Н.В. Ширинян</t>
  </si>
  <si>
    <t>«___» ___________ 2014 года</t>
  </si>
  <si>
    <t>ОТЧЕТ</t>
  </si>
  <si>
    <t>о функционировании процесса ИСМ</t>
  </si>
  <si>
    <t>Отчетный период</t>
  </si>
  <si>
    <t>IV квартал 2013г.</t>
  </si>
  <si>
    <t>(квартал)</t>
  </si>
  <si>
    <t>Бизнес-процесс</t>
  </si>
  <si>
    <t>О. 1 «Управление развитием распределительного сетевого  комплекса»</t>
  </si>
  <si>
    <t>1.  Анализ достижения целей процесса:</t>
  </si>
  <si>
    <t>Анализ достижения целей процесса производится в соответствии с требованиями п. 6.1 СТО 80380011-РЭ(736)-ИСМ-001.1-2009 "Анализ со стороны руководства" на основе информации и данных, представленных в таблице 1.</t>
  </si>
  <si>
    <r>
      <t xml:space="preserve"> </t>
    </r>
    <r>
      <rPr>
        <sz val="13"/>
        <color indexed="8"/>
        <rFont val="Times New Roman"/>
        <family val="1"/>
        <charset val="204"/>
      </rPr>
      <t>Таблица 1- Оценка достижения целей процесса</t>
    </r>
  </si>
  <si>
    <r>
      <rPr>
        <b/>
        <sz val="12"/>
        <color indexed="8"/>
        <rFont val="Times New Roman"/>
        <family val="1"/>
        <charset val="204"/>
      </rPr>
      <t xml:space="preserve">Цель процесса 
</t>
    </r>
    <r>
      <rPr>
        <sz val="10"/>
        <color indexed="8"/>
        <rFont val="Times New Roman"/>
        <family val="1"/>
        <charset val="204"/>
      </rPr>
      <t>(определяется в р. 2 программы менеджмента качества с помощью приложения 1 к программе)</t>
    </r>
  </si>
  <si>
    <r>
      <t xml:space="preserve">План на текущий квартал
</t>
    </r>
    <r>
      <rPr>
        <sz val="10"/>
        <color indexed="8"/>
        <rFont val="Times New Roman"/>
        <family val="1"/>
        <charset val="204"/>
      </rPr>
      <t>(определен в р. 3 программы менеджмента качества)</t>
    </r>
  </si>
  <si>
    <t>Факт  за текущий квартал</t>
  </si>
  <si>
    <t>Отклонение за текущий квартал</t>
  </si>
  <si>
    <r>
      <t xml:space="preserve">План нарастающим итогом с начала года 
</t>
    </r>
    <r>
      <rPr>
        <sz val="10"/>
        <color indexed="8"/>
        <rFont val="Times New Roman"/>
        <family val="1"/>
        <charset val="204"/>
      </rPr>
      <t>(без учета корректировок)</t>
    </r>
  </si>
  <si>
    <r>
      <t xml:space="preserve">Факт нарастающим итогом с начала года </t>
    </r>
    <r>
      <rPr>
        <sz val="10"/>
        <color indexed="8"/>
        <rFont val="Times New Roman"/>
        <family val="1"/>
        <charset val="204"/>
      </rPr>
      <t>(определяется с учётом данных отчёта за предыдущий период)</t>
    </r>
  </si>
  <si>
    <t>Отклонения с начала года</t>
  </si>
  <si>
    <r>
      <t xml:space="preserve">Оценка достижения </t>
    </r>
    <r>
      <rPr>
        <sz val="10"/>
        <color indexed="8"/>
        <rFont val="Times New Roman"/>
        <family val="1"/>
        <charset val="204"/>
      </rPr>
      <t>(«достигнута» - если значение достигнуто / «не достигнута» - если значение не достигнуто)</t>
    </r>
  </si>
  <si>
    <t>в ед. изм.</t>
  </si>
  <si>
    <t>в %</t>
  </si>
  <si>
    <t>за квартал</t>
  </si>
  <si>
    <t>за  год</t>
  </si>
  <si>
    <t xml:space="preserve">Обеспечить  соответствие сетевого комплекса потребностям Ростовской области за счет: </t>
  </si>
  <si>
    <t>1.1.</t>
  </si>
  <si>
    <t xml:space="preserve">Обеспечение положительной динамики установленной мощности </t>
  </si>
  <si>
    <t>&gt;0</t>
  </si>
  <si>
    <t>1.2.</t>
  </si>
  <si>
    <t>1.3.</t>
  </si>
  <si>
    <t>Недопущение превышения среднего дефицита мощности на подстанциях выше уровня 3 МВА</t>
  </si>
  <si>
    <t>≤3</t>
  </si>
  <si>
    <t xml:space="preserve">Недопущение роста доли недозагруженных подстанций и степени их недозагрузки. </t>
  </si>
  <si>
    <t>Вывод: Показатели мало результативны ввиду близкого приближения к плановому показателю.</t>
  </si>
  <si>
    <t>Показатель</t>
  </si>
  <si>
    <t>План на текущий квартал</t>
  </si>
  <si>
    <t xml:space="preserve">Факт нарастающим итогом с начала года </t>
  </si>
  <si>
    <r>
      <t xml:space="preserve">Оценка достижения </t>
    </r>
    <r>
      <rPr>
        <sz val="10"/>
        <color indexed="8"/>
        <rFont val="Times New Roman"/>
        <family val="1"/>
        <charset val="204"/>
      </rPr>
      <t>(«результативен» - если показатель выполнен) / «нерезультативен» - если показатель не выполнен)</t>
    </r>
  </si>
  <si>
    <t>Итого по Ростовэнерго</t>
  </si>
  <si>
    <t xml:space="preserve">Отклонение за текущий квартал </t>
  </si>
  <si>
    <t>2.1.</t>
  </si>
  <si>
    <t>2.2.</t>
  </si>
  <si>
    <t>2.3.</t>
  </si>
  <si>
    <t>2.4.</t>
  </si>
  <si>
    <t>2.5.</t>
  </si>
  <si>
    <t>2.6.</t>
  </si>
  <si>
    <t>2.7.</t>
  </si>
  <si>
    <t>2.8.</t>
  </si>
  <si>
    <t>Показатель среднего дефицита мощности по закрытым для подключения ПС, МВА/шт.</t>
  </si>
  <si>
    <t>3.1.</t>
  </si>
  <si>
    <t>3.2.</t>
  </si>
  <si>
    <t>3.3.</t>
  </si>
  <si>
    <t>3.4.</t>
  </si>
  <si>
    <t>3.5.</t>
  </si>
  <si>
    <t>3.6.</t>
  </si>
  <si>
    <t>3.7.</t>
  </si>
  <si>
    <t>3.8.</t>
  </si>
  <si>
    <t>Доля незагруженных ПС, %</t>
  </si>
  <si>
    <t>Расчеты показателей «Итого по Ростовэнерго»:</t>
  </si>
  <si>
    <r>
      <t>1.</t>
    </r>
    <r>
      <rPr>
        <b/>
        <i/>
        <sz val="7"/>
        <color rgb="FFFF0000"/>
        <rFont val="Times New Roman"/>
        <family val="1"/>
        <charset val="204"/>
      </rPr>
      <t xml:space="preserve">      </t>
    </r>
    <r>
      <rPr>
        <b/>
        <i/>
        <sz val="12"/>
        <color rgb="FFFF0000"/>
        <rFont val="Times New Roman"/>
        <family val="1"/>
        <charset val="204"/>
      </rPr>
      <t>Динамика показателя установленной мощности, %</t>
    </r>
  </si>
  <si>
    <r>
      <t>±</t>
    </r>
    <r>
      <rPr>
        <b/>
        <sz val="16"/>
        <color theme="1"/>
        <rFont val="Times New Roman"/>
        <family val="1"/>
        <charset val="204"/>
      </rPr>
      <t>S = (Sн – Sк)/Sн*100, где</t>
    </r>
  </si>
  <si>
    <r>
      <t>±</t>
    </r>
    <r>
      <rPr>
        <sz val="12"/>
        <color theme="1"/>
        <rFont val="Times New Roman"/>
        <family val="1"/>
        <charset val="204"/>
      </rPr>
      <t>S – прирост/уменьшение показателя установленной мощности, %;</t>
    </r>
  </si>
  <si>
    <t>Sн – установленная мощность на начало базового периода (начало года), МВА;</t>
  </si>
  <si>
    <t>Sк – установленная мощность на конец анализируемого периода, МВА.</t>
  </si>
  <si>
    <t>ЦЭС=(2773,0-2777,98)/2773,0*100=0,18%</t>
  </si>
  <si>
    <t>ЗЭС=(1576,9-1676,9)/1576,9*100=0%</t>
  </si>
  <si>
    <t>ВЭС=(719,2-719,2)/719,2*100=0%</t>
  </si>
  <si>
    <t>ЮЭС=(617,0-617,0)/617,0*100=0%</t>
  </si>
  <si>
    <t>ЮЗЭС=(1008,6-1008,6)/1008,6*100=0%</t>
  </si>
  <si>
    <t>СВЭС=(958,7-958,7)/958,7*100=0%</t>
  </si>
  <si>
    <t>ЮВЭС=(514,6-514,6)/514,6*100=0%</t>
  </si>
  <si>
    <t>СЭС=(604,5-604,5)/604,5*100=0%</t>
  </si>
  <si>
    <t>РЭ=∑ПО/8=0,023%</t>
  </si>
  <si>
    <r>
      <t>К</t>
    </r>
    <r>
      <rPr>
        <vertAlign val="subscript"/>
        <sz val="12"/>
        <color theme="1"/>
        <rFont val="Times New Roman"/>
        <family val="1"/>
        <charset val="204"/>
      </rPr>
      <t>всего</t>
    </r>
    <r>
      <rPr>
        <sz val="12"/>
        <color theme="1"/>
        <rFont val="Times New Roman"/>
        <family val="1"/>
        <charset val="204"/>
      </rPr>
      <t xml:space="preserve"> - общее количество подстанций.</t>
    </r>
  </si>
  <si>
    <r>
      <t>S</t>
    </r>
    <r>
      <rPr>
        <b/>
        <vertAlign val="subscript"/>
        <sz val="16"/>
        <color theme="1"/>
        <rFont val="Times New Roman"/>
        <family val="1"/>
        <charset val="204"/>
      </rPr>
      <t>!ср</t>
    </r>
    <r>
      <rPr>
        <b/>
        <sz val="16"/>
        <color theme="1"/>
        <rFont val="Times New Roman"/>
        <family val="1"/>
        <charset val="204"/>
      </rPr>
      <t xml:space="preserve"> = S</t>
    </r>
    <r>
      <rPr>
        <b/>
        <vertAlign val="subscript"/>
        <sz val="16"/>
        <color theme="1"/>
        <rFont val="Times New Roman"/>
        <family val="1"/>
        <charset val="204"/>
      </rPr>
      <t>!</t>
    </r>
    <r>
      <rPr>
        <b/>
        <sz val="16"/>
        <color theme="1"/>
        <rFont val="Times New Roman"/>
        <family val="1"/>
        <charset val="204"/>
      </rPr>
      <t>/K</t>
    </r>
    <r>
      <rPr>
        <b/>
        <vertAlign val="subscript"/>
        <sz val="16"/>
        <color theme="1"/>
        <rFont val="Times New Roman"/>
        <family val="1"/>
        <charset val="204"/>
      </rPr>
      <t>закр</t>
    </r>
    <r>
      <rPr>
        <b/>
        <sz val="16"/>
        <color theme="1"/>
        <rFont val="Times New Roman"/>
        <family val="1"/>
        <charset val="204"/>
      </rPr>
      <t>, где</t>
    </r>
  </si>
  <si>
    <r>
      <t>S</t>
    </r>
    <r>
      <rPr>
        <vertAlign val="subscript"/>
        <sz val="12"/>
        <color theme="1"/>
        <rFont val="Times New Roman"/>
        <family val="1"/>
        <charset val="204"/>
      </rPr>
      <t>!ср</t>
    </r>
    <r>
      <rPr>
        <sz val="12"/>
        <color theme="1"/>
        <rFont val="Times New Roman"/>
        <family val="1"/>
        <charset val="204"/>
      </rPr>
      <t xml:space="preserve"> – средний показатель дефицита мощности из расчёта на одну закрытую для подключения ПС, МВА.шт;</t>
    </r>
  </si>
  <si>
    <r>
      <t>S</t>
    </r>
    <r>
      <rPr>
        <vertAlign val="subscript"/>
        <sz val="12"/>
        <color theme="1"/>
        <rFont val="Times New Roman"/>
        <family val="1"/>
        <charset val="204"/>
      </rPr>
      <t xml:space="preserve">! </t>
    </r>
    <r>
      <rPr>
        <sz val="12"/>
        <color theme="1"/>
        <rFont val="Times New Roman"/>
        <family val="1"/>
        <charset val="204"/>
      </rPr>
      <t>– дефицит мощности, МВА;</t>
    </r>
  </si>
  <si>
    <r>
      <t>К</t>
    </r>
    <r>
      <rPr>
        <vertAlign val="subscript"/>
        <sz val="10"/>
        <color theme="1"/>
        <rFont val="Times New Roman"/>
        <family val="1"/>
        <charset val="204"/>
      </rPr>
      <t>закр</t>
    </r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– количество ПС, закрытых для подключения, шт.</t>
    </r>
  </si>
  <si>
    <r>
      <t>Д</t>
    </r>
    <r>
      <rPr>
        <b/>
        <vertAlign val="subscript"/>
        <sz val="16"/>
        <color theme="1"/>
        <rFont val="Times New Roman"/>
        <family val="1"/>
        <charset val="204"/>
      </rPr>
      <t>незаг</t>
    </r>
    <r>
      <rPr>
        <b/>
        <sz val="16"/>
        <color theme="1"/>
        <rFont val="Times New Roman"/>
        <family val="1"/>
        <charset val="204"/>
      </rPr>
      <t>=(Кнезаг/К</t>
    </r>
    <r>
      <rPr>
        <b/>
        <vertAlign val="subscript"/>
        <sz val="16"/>
        <color theme="1"/>
        <rFont val="Times New Roman"/>
        <family val="1"/>
        <charset val="204"/>
      </rPr>
      <t>всего</t>
    </r>
    <r>
      <rPr>
        <b/>
        <sz val="16"/>
        <color theme="1"/>
        <rFont val="Times New Roman"/>
        <family val="1"/>
        <charset val="204"/>
      </rPr>
      <t>)х100%, где</t>
    </r>
  </si>
  <si>
    <r>
      <t>Д</t>
    </r>
    <r>
      <rPr>
        <vertAlign val="subscript"/>
        <sz val="12"/>
        <color theme="1"/>
        <rFont val="Times New Roman"/>
        <family val="1"/>
        <charset val="204"/>
      </rPr>
      <t>незаг</t>
    </r>
    <r>
      <rPr>
        <sz val="12"/>
        <color theme="1"/>
        <rFont val="Times New Roman"/>
        <family val="1"/>
        <charset val="204"/>
      </rPr>
      <t>- доля незагруженных  подстанций, %;</t>
    </r>
  </si>
  <si>
    <r>
      <t>К</t>
    </r>
    <r>
      <rPr>
        <vertAlign val="subscript"/>
        <sz val="12"/>
        <color theme="1"/>
        <rFont val="Times New Roman"/>
        <family val="1"/>
        <charset val="204"/>
      </rPr>
      <t>незаг</t>
    </r>
    <r>
      <rPr>
        <sz val="12"/>
        <color theme="1"/>
        <rFont val="Times New Roman"/>
        <family val="1"/>
        <charset val="204"/>
      </rPr>
      <t>- количество незагруженных подстанций;</t>
    </r>
  </si>
  <si>
    <t>Расчет результативности  бизнес-процесса:</t>
  </si>
  <si>
    <t>Результативность бизнес-процесса,% = КПРд/КПРобщ.</t>
  </si>
  <si>
    <t>КПРд – количество достигнувших запланированное значение  показателей результативности бизнес-процесса</t>
  </si>
  <si>
    <t>КПРобщ.-   общее количество  показателей результативности бизнес-процесса = 5</t>
  </si>
  <si>
    <t xml:space="preserve">3. Анализ исполнения решений координационного совета по стратегии, качеству и развитию </t>
  </si>
  <si>
    <t xml:space="preserve">№п/п </t>
  </si>
  <si>
    <t>Пункт протокола и формулировка решения</t>
  </si>
  <si>
    <t>Назначенный
срок выполнения</t>
  </si>
  <si>
    <t>Результат выполнения, дата выполнения</t>
  </si>
  <si>
    <t>Примечания</t>
  </si>
  <si>
    <t>Протокол КССКП  от 01.03.2011 №1</t>
  </si>
  <si>
    <t>Вопрос 1 п.2.1. предоставить в службу МК предложения по оптимизации показателей результативности бизнес-процесса О.1. «Управление развитием распределительного сетевого комплекса»</t>
  </si>
  <si>
    <t>Показатели представлены 16.05.2011</t>
  </si>
  <si>
    <t>4. Анализ исполнения мероприятий   по улучшению из программы менеджмента качества</t>
  </si>
  <si>
    <t>Планируемые мероприятия</t>
  </si>
  <si>
    <t>Плановый результат, 
дата выполнения</t>
  </si>
  <si>
    <t>Фактический результат, дата выполнения</t>
  </si>
  <si>
    <t>Не планировались</t>
  </si>
  <si>
    <r>
      <t xml:space="preserve">5. Анализ исполнения  ранее запланированных корректирующих, предупреждающих мероприятий и мероприятий по улучшению процесса </t>
    </r>
    <r>
      <rPr>
        <sz val="13"/>
        <color theme="1"/>
        <rFont val="Times New Roman"/>
        <family val="1"/>
        <charset val="204"/>
      </rPr>
      <t xml:space="preserve">(заполняется на основе ранее представленных отчётов) </t>
    </r>
  </si>
  <si>
    <t>Пересмотреть показатели результативности бизнес процесса</t>
  </si>
  <si>
    <t>Разработка объективных показателей характеризующие функционирование  бизнес процесса</t>
  </si>
  <si>
    <t>Показатели разработаны, плановые значения включены в программу менеджмента качества</t>
  </si>
  <si>
    <t>6.   Информация об изменениях, которые могли бы повлиять на ИСМ</t>
  </si>
  <si>
    <t xml:space="preserve">          Чрезмерно частая корректировка инвестиционной программы развития филиала ОАО «МРСК Юга»-«Ростовэнерго» может повлиять на невыполнение показателей результативности бизнес процессов.</t>
  </si>
  <si>
    <t xml:space="preserve">7. Предложения по проведению КД и ПД </t>
  </si>
  <si>
    <t xml:space="preserve">Несоответствие процесса </t>
  </si>
  <si>
    <t>Предлагаемое КД/ПД</t>
  </si>
  <si>
    <t>Ответственный 
исполнитель</t>
  </si>
  <si>
    <t>Планируемый срок 
реализации КД/ПД</t>
  </si>
  <si>
    <t>Разработка инвест-программы с учетом анализа «закрытых» для присоединения ПС</t>
  </si>
  <si>
    <t>2013-2018</t>
  </si>
  <si>
    <t>ОПР</t>
  </si>
  <si>
    <r>
      <rPr>
        <b/>
        <sz val="13"/>
        <color theme="1"/>
        <rFont val="Times New Roman"/>
        <family val="1"/>
        <charset val="204"/>
      </rPr>
      <t>8. Мероприятия по улучшению процесса</t>
    </r>
    <r>
      <rPr>
        <sz val="13"/>
        <color theme="1"/>
        <rFont val="Times New Roman"/>
        <family val="1"/>
        <charset val="204"/>
      </rPr>
      <t xml:space="preserve"> (например, повышение квалификации и компетентности персонала, обновление оборудования и технологий, улучшение взаимодействия и координации, сокращение сроков выполнения технологических операций, модернизация программных продуктов и др.)</t>
    </r>
  </si>
  <si>
    <t>Мероприятие</t>
  </si>
  <si>
    <t>Срок реализации</t>
  </si>
  <si>
    <t>Планируемый результат</t>
  </si>
  <si>
    <t>Приведение показателей результативности по процессу к запланированным значениям</t>
  </si>
  <si>
    <t>Руководитель процесса:</t>
  </si>
  <si>
    <t>Начальник ОПР           _________________    А.А. Дружинин</t>
  </si>
  <si>
    <t>=</t>
  </si>
  <si>
    <t>(</t>
  </si>
  <si>
    <t>)</t>
  </si>
  <si>
    <t>/</t>
  </si>
  <si>
    <t>*100</t>
  </si>
  <si>
    <t>Всего ПС кол.</t>
  </si>
  <si>
    <t xml:space="preserve">Дефецит мощности (сумма мощности деф ПС по ПО) </t>
  </si>
  <si>
    <t>Незагруженные</t>
  </si>
  <si>
    <r>
      <t>2.</t>
    </r>
    <r>
      <rPr>
        <b/>
        <i/>
        <sz val="7"/>
        <color theme="1"/>
        <rFont val="Times New Roman"/>
        <family val="1"/>
        <charset val="204"/>
      </rPr>
      <t xml:space="preserve">      </t>
    </r>
    <r>
      <rPr>
        <b/>
        <i/>
        <sz val="12"/>
        <color theme="1"/>
        <rFont val="Times New Roman"/>
        <family val="1"/>
        <charset val="204"/>
      </rPr>
      <t>Показатель среднего дефицита мощности по закрытым для подключения ПС, МВА/шт.</t>
    </r>
  </si>
  <si>
    <r>
      <t>3.</t>
    </r>
    <r>
      <rPr>
        <b/>
        <i/>
        <sz val="7"/>
        <color rgb="FFFF0000"/>
        <rFont val="Times New Roman"/>
        <family val="1"/>
        <charset val="204"/>
      </rPr>
      <t xml:space="preserve">      </t>
    </r>
    <r>
      <rPr>
        <b/>
        <i/>
        <sz val="12"/>
        <color rgb="FFFF0000"/>
        <rFont val="Times New Roman"/>
        <family val="1"/>
        <charset val="204"/>
      </rPr>
      <t>Доля незагруженных ПС, %</t>
    </r>
  </si>
  <si>
    <t>РЭ</t>
  </si>
  <si>
    <t>∑ПО</t>
  </si>
  <si>
    <t>Закрытые</t>
  </si>
  <si>
    <t>ПС 110/35/10 кВ Чалтырь1</t>
  </si>
  <si>
    <t>ПС 35/10 кВ Чалтырь2</t>
  </si>
  <si>
    <t>РЭср.</t>
  </si>
  <si>
    <t>(∑ПСзакр./∑ПС)</t>
  </si>
  <si>
    <t>Результативен</t>
  </si>
  <si>
    <t>Нерезультативен</t>
  </si>
  <si>
    <t>РЭ=∑ПО/8=</t>
  </si>
  <si>
    <t>РЭср.= (∑ПСнезагруж../∑ПС)*100=</t>
  </si>
  <si>
    <t>ПС 110/10 кВ Большеремонтненская</t>
  </si>
  <si>
    <t>Планируемый резерв мощности ЦП на конец года,  (учитывается реализация инвестиционных программ)</t>
  </si>
  <si>
    <t>Закрыт по техническим причинам</t>
  </si>
  <si>
    <t>Информация о резерве мощности на центрах питания  филиала ОАО "МРСК Юга" - "Ростовэнерго" по состоянию на 31.03.2014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</si>
</sst>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7">
    <font>
      <sz val="10"/>
      <color indexed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4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7"/>
      <color rgb="FFFF0000"/>
      <name val="Times New Roman"/>
      <family val="1"/>
      <charset val="204"/>
    </font>
    <font>
      <b/>
      <sz val="16"/>
      <color theme="1"/>
      <name val="SymbolPS"/>
    </font>
    <font>
      <b/>
      <sz val="16"/>
      <color theme="1"/>
      <name val="Times New Roman"/>
      <family val="1"/>
      <charset val="204"/>
    </font>
    <font>
      <sz val="12"/>
      <color theme="1"/>
      <name val="SymbolPS"/>
    </font>
    <font>
      <b/>
      <i/>
      <sz val="12"/>
      <color theme="1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vertAlign val="subscript"/>
      <sz val="16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33CC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9" fontId="40" fillId="0" borderId="0" applyFont="0" applyFill="0" applyBorder="0" applyAlignment="0" applyProtection="0"/>
    <xf numFmtId="0" fontId="36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32" borderId="0" applyNumberFormat="0" applyBorder="0" applyAlignment="0" applyProtection="0"/>
    <xf numFmtId="0" fontId="42" fillId="0" borderId="0" applyNumberFormat="0" applyFont="0" applyFill="0" applyBorder="0" applyAlignment="0" applyProtection="0">
      <alignment vertical="top"/>
    </xf>
    <xf numFmtId="0" fontId="44" fillId="0" borderId="0"/>
    <xf numFmtId="0" fontId="42" fillId="0" borderId="0" applyNumberFormat="0" applyFont="0" applyFill="0" applyBorder="0" applyAlignment="0" applyProtection="0">
      <alignment vertical="top"/>
    </xf>
    <xf numFmtId="0" fontId="42" fillId="0" borderId="0" applyNumberFormat="0" applyFont="0" applyFill="0" applyBorder="0" applyAlignment="0" applyProtection="0">
      <alignment vertical="top"/>
    </xf>
    <xf numFmtId="0" fontId="42" fillId="0" borderId="0" applyNumberFormat="0" applyFont="0" applyFill="0" applyBorder="0" applyAlignment="0" applyProtection="0">
      <alignment vertical="top"/>
    </xf>
    <xf numFmtId="0" fontId="41" fillId="0" borderId="0"/>
    <xf numFmtId="0" fontId="42" fillId="0" borderId="0" applyNumberFormat="0" applyFont="0" applyFill="0" applyBorder="0" applyAlignment="0" applyProtection="0">
      <alignment vertical="top"/>
    </xf>
    <xf numFmtId="0" fontId="42" fillId="0" borderId="0" applyNumberFormat="0" applyFont="0" applyFill="0" applyBorder="0" applyAlignment="0" applyProtection="0">
      <alignment vertical="top"/>
    </xf>
    <xf numFmtId="0" fontId="42" fillId="0" borderId="0" applyNumberFormat="0" applyFont="0" applyFill="0" applyBorder="0" applyAlignment="0" applyProtection="0">
      <alignment vertical="top"/>
    </xf>
    <xf numFmtId="0" fontId="1" fillId="8" borderId="8" applyNumberFormat="0" applyFont="0" applyAlignment="0" applyProtection="0"/>
    <xf numFmtId="0" fontId="43" fillId="0" borderId="0"/>
  </cellStyleXfs>
  <cellXfs count="319">
    <xf numFmtId="0" fontId="0" fillId="0" borderId="0" xfId="0"/>
    <xf numFmtId="0" fontId="19" fillId="0" borderId="0" xfId="0" applyFont="1" applyFill="1" applyAlignment="1">
      <alignment horizontal="left"/>
    </xf>
    <xf numFmtId="0" fontId="20" fillId="0" borderId="0" xfId="0" applyFont="1" applyFill="1"/>
    <xf numFmtId="0" fontId="19" fillId="0" borderId="0" xfId="0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 wrapText="1"/>
    </xf>
    <xf numFmtId="164" fontId="23" fillId="0" borderId="24" xfId="0" applyNumberFormat="1" applyFont="1" applyFill="1" applyBorder="1" applyAlignment="1">
      <alignment horizontal="center" vertical="center"/>
    </xf>
    <xf numFmtId="2" fontId="22" fillId="0" borderId="2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164" fontId="26" fillId="0" borderId="25" xfId="0" applyNumberFormat="1" applyFont="1" applyFill="1" applyBorder="1" applyAlignment="1">
      <alignment horizontal="center" vertical="center" wrapText="1"/>
    </xf>
    <xf numFmtId="2" fontId="26" fillId="0" borderId="25" xfId="0" applyNumberFormat="1" applyFont="1" applyFill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/>
    </xf>
    <xf numFmtId="0" fontId="26" fillId="0" borderId="28" xfId="0" applyNumberFormat="1" applyFont="1" applyFill="1" applyBorder="1" applyAlignment="1">
      <alignment horizontal="center" vertical="center"/>
    </xf>
    <xf numFmtId="0" fontId="26" fillId="0" borderId="29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 wrapText="1"/>
    </xf>
    <xf numFmtId="2" fontId="26" fillId="0" borderId="25" xfId="0" applyNumberFormat="1" applyFont="1" applyFill="1" applyBorder="1" applyAlignment="1">
      <alignment horizontal="center" vertical="center"/>
    </xf>
    <xf numFmtId="164" fontId="26" fillId="0" borderId="25" xfId="0" applyNumberFormat="1" applyFont="1" applyFill="1" applyBorder="1" applyAlignment="1">
      <alignment horizontal="center" vertical="center"/>
    </xf>
    <xf numFmtId="2" fontId="26" fillId="0" borderId="30" xfId="0" applyNumberFormat="1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164" fontId="26" fillId="0" borderId="30" xfId="0" applyNumberFormat="1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2" fontId="30" fillId="0" borderId="25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31" fillId="0" borderId="25" xfId="0" applyFont="1" applyFill="1" applyBorder="1" applyAlignment="1" applyProtection="1">
      <alignment horizontal="center" vertical="top" wrapText="1"/>
      <protection locked="0"/>
    </xf>
    <xf numFmtId="0" fontId="26" fillId="36" borderId="0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49" fontId="26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1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" fontId="26" fillId="0" borderId="33" xfId="0" applyNumberFormat="1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1" fontId="26" fillId="0" borderId="25" xfId="0" applyNumberFormat="1" applyFont="1" applyFill="1" applyBorder="1" applyAlignment="1">
      <alignment horizontal="center" vertical="center" wrapText="1" shrinkToFit="1"/>
    </xf>
    <xf numFmtId="49" fontId="26" fillId="0" borderId="25" xfId="0" applyNumberFormat="1" applyFont="1" applyFill="1" applyBorder="1" applyAlignment="1">
      <alignment horizontal="center" vertical="center" wrapText="1" shrinkToFit="1"/>
    </xf>
    <xf numFmtId="2" fontId="30" fillId="0" borderId="30" xfId="0" applyNumberFormat="1" applyFont="1" applyFill="1" applyBorder="1" applyAlignment="1">
      <alignment horizontal="center" vertical="center"/>
    </xf>
    <xf numFmtId="49" fontId="26" fillId="0" borderId="25" xfId="0" applyNumberFormat="1" applyFont="1" applyFill="1" applyBorder="1" applyAlignment="1" applyProtection="1">
      <alignment horizontal="center" vertical="center" wrapText="1"/>
    </xf>
    <xf numFmtId="49" fontId="26" fillId="0" borderId="30" xfId="0" applyNumberFormat="1" applyFont="1" applyFill="1" applyBorder="1" applyAlignment="1" applyProtection="1">
      <alignment horizontal="center" vertical="center" wrapText="1"/>
    </xf>
    <xf numFmtId="0" fontId="26" fillId="0" borderId="25" xfId="0" applyFont="1" applyFill="1" applyBorder="1" applyAlignment="1">
      <alignment horizontal="center"/>
    </xf>
    <xf numFmtId="49" fontId="26" fillId="0" borderId="25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6" fillId="0" borderId="33" xfId="0" applyFont="1" applyFill="1" applyBorder="1" applyAlignment="1">
      <alignment horizontal="center" vertical="center" wrapText="1"/>
    </xf>
    <xf numFmtId="2" fontId="26" fillId="34" borderId="25" xfId="0" applyNumberFormat="1" applyFont="1" applyFill="1" applyBorder="1" applyAlignment="1">
      <alignment horizontal="center" vertical="center"/>
    </xf>
    <xf numFmtId="2" fontId="26" fillId="34" borderId="34" xfId="0" applyNumberFormat="1" applyFont="1" applyFill="1" applyBorder="1" applyAlignment="1">
      <alignment horizontal="center" vertical="center"/>
    </xf>
    <xf numFmtId="2" fontId="26" fillId="34" borderId="32" xfId="0" applyNumberFormat="1" applyFont="1" applyFill="1" applyBorder="1" applyAlignment="1">
      <alignment horizontal="center" vertical="center"/>
    </xf>
    <xf numFmtId="14" fontId="0" fillId="0" borderId="0" xfId="0" applyNumberFormat="1"/>
    <xf numFmtId="2" fontId="26" fillId="37" borderId="25" xfId="0" applyNumberFormat="1" applyFont="1" applyFill="1" applyBorder="1" applyAlignment="1">
      <alignment horizontal="center" vertical="center"/>
    </xf>
    <xf numFmtId="2" fontId="26" fillId="38" borderId="25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26" fillId="39" borderId="25" xfId="0" applyNumberFormat="1" applyFont="1" applyFill="1" applyBorder="1" applyAlignment="1">
      <alignment horizontal="center" vertical="center"/>
    </xf>
    <xf numFmtId="2" fontId="26" fillId="39" borderId="33" xfId="0" applyNumberFormat="1" applyFont="1" applyFill="1" applyBorder="1" applyAlignment="1">
      <alignment horizontal="center" vertical="center"/>
    </xf>
    <xf numFmtId="2" fontId="26" fillId="0" borderId="34" xfId="0" applyNumberFormat="1" applyFont="1" applyFill="1" applyBorder="1" applyAlignment="1">
      <alignment horizontal="center" vertical="center"/>
    </xf>
    <xf numFmtId="2" fontId="26" fillId="0" borderId="36" xfId="0" applyNumberFormat="1" applyFont="1" applyFill="1" applyBorder="1" applyAlignment="1">
      <alignment horizontal="center" vertical="center"/>
    </xf>
    <xf numFmtId="2" fontId="26" fillId="0" borderId="32" xfId="0" applyNumberFormat="1" applyFont="1" applyFill="1" applyBorder="1" applyAlignment="1">
      <alignment horizontal="center" vertical="center"/>
    </xf>
    <xf numFmtId="2" fontId="26" fillId="0" borderId="37" xfId="0" applyNumberFormat="1" applyFont="1" applyFill="1" applyBorder="1" applyAlignment="1">
      <alignment horizontal="center" vertical="center"/>
    </xf>
    <xf numFmtId="2" fontId="26" fillId="0" borderId="28" xfId="0" applyNumberFormat="1" applyFont="1" applyFill="1" applyBorder="1" applyAlignment="1">
      <alignment horizontal="center" vertical="center"/>
    </xf>
    <xf numFmtId="2" fontId="26" fillId="33" borderId="25" xfId="0" applyNumberFormat="1" applyFont="1" applyFill="1" applyBorder="1" applyAlignment="1">
      <alignment horizontal="center" vertical="center"/>
    </xf>
    <xf numFmtId="2" fontId="26" fillId="33" borderId="36" xfId="0" applyNumberFormat="1" applyFont="1" applyFill="1" applyBorder="1" applyAlignment="1">
      <alignment horizontal="center" vertical="center"/>
    </xf>
    <xf numFmtId="2" fontId="26" fillId="33" borderId="34" xfId="0" applyNumberFormat="1" applyFont="1" applyFill="1" applyBorder="1" applyAlignment="1">
      <alignment horizontal="center" vertical="center"/>
    </xf>
    <xf numFmtId="2" fontId="26" fillId="38" borderId="34" xfId="0" applyNumberFormat="1" applyFont="1" applyFill="1" applyBorder="1" applyAlignment="1">
      <alignment horizontal="center" vertical="center"/>
    </xf>
    <xf numFmtId="2" fontId="26" fillId="33" borderId="28" xfId="0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22" fillId="0" borderId="33" xfId="0" applyFont="1" applyFill="1" applyBorder="1" applyAlignment="1">
      <alignment horizontal="center" vertical="center"/>
    </xf>
    <xf numFmtId="164" fontId="19" fillId="0" borderId="18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42" xfId="0" applyFill="1" applyBorder="1"/>
    <xf numFmtId="2" fontId="26" fillId="0" borderId="46" xfId="0" applyNumberFormat="1" applyFont="1" applyFill="1" applyBorder="1" applyAlignment="1">
      <alignment horizontal="center" vertical="center"/>
    </xf>
    <xf numFmtId="2" fontId="26" fillId="0" borderId="47" xfId="0" applyNumberFormat="1" applyFont="1" applyFill="1" applyBorder="1" applyAlignment="1">
      <alignment horizontal="center" vertical="center"/>
    </xf>
    <xf numFmtId="2" fontId="26" fillId="0" borderId="48" xfId="0" applyNumberFormat="1" applyFont="1" applyFill="1" applyBorder="1" applyAlignment="1">
      <alignment horizontal="center" vertical="center"/>
    </xf>
    <xf numFmtId="2" fontId="26" fillId="0" borderId="38" xfId="0" applyNumberFormat="1" applyFont="1" applyFill="1" applyBorder="1" applyAlignment="1">
      <alignment horizontal="center" vertical="center"/>
    </xf>
    <xf numFmtId="2" fontId="26" fillId="0" borderId="49" xfId="0" applyNumberFormat="1" applyFont="1" applyFill="1" applyBorder="1" applyAlignment="1">
      <alignment horizontal="center" vertical="center"/>
    </xf>
    <xf numFmtId="2" fontId="26" fillId="0" borderId="29" xfId="0" applyNumberFormat="1" applyFont="1" applyFill="1" applyBorder="1" applyAlignment="1">
      <alignment horizontal="center" vertical="center"/>
    </xf>
    <xf numFmtId="2" fontId="26" fillId="0" borderId="45" xfId="0" applyNumberFormat="1" applyFont="1" applyFill="1" applyBorder="1" applyAlignment="1">
      <alignment horizontal="center" vertical="center"/>
    </xf>
    <xf numFmtId="2" fontId="26" fillId="0" borderId="39" xfId="0" applyNumberFormat="1" applyFont="1" applyFill="1" applyBorder="1" applyAlignment="1">
      <alignment horizontal="center" vertical="center"/>
    </xf>
    <xf numFmtId="2" fontId="26" fillId="0" borderId="40" xfId="0" applyNumberFormat="1" applyFont="1" applyFill="1" applyBorder="1" applyAlignment="1">
      <alignment horizontal="center" vertical="center"/>
    </xf>
    <xf numFmtId="2" fontId="26" fillId="0" borderId="50" xfId="0" applyNumberFormat="1" applyFont="1" applyFill="1" applyBorder="1" applyAlignment="1">
      <alignment horizontal="center" vertical="center"/>
    </xf>
    <xf numFmtId="2" fontId="26" fillId="0" borderId="51" xfId="0" applyNumberFormat="1" applyFont="1" applyFill="1" applyBorder="1" applyAlignment="1">
      <alignment horizontal="center" vertical="center"/>
    </xf>
    <xf numFmtId="2" fontId="26" fillId="0" borderId="52" xfId="0" applyNumberFormat="1" applyFont="1" applyFill="1" applyBorder="1" applyAlignment="1">
      <alignment horizontal="center" vertical="center"/>
    </xf>
    <xf numFmtId="14" fontId="24" fillId="0" borderId="17" xfId="0" applyNumberFormat="1" applyFont="1" applyFill="1" applyBorder="1" applyAlignment="1">
      <alignment vertical="center" wrapText="1"/>
    </xf>
    <xf numFmtId="0" fontId="0" fillId="0" borderId="25" xfId="0" applyBorder="1"/>
    <xf numFmtId="14" fontId="24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 wrapText="1"/>
    </xf>
    <xf numFmtId="0" fontId="38" fillId="0" borderId="58" xfId="0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vertical="center" wrapText="1"/>
    </xf>
    <xf numFmtId="164" fontId="23" fillId="0" borderId="53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 wrapText="1"/>
    </xf>
    <xf numFmtId="2" fontId="22" fillId="0" borderId="53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58" xfId="0" applyFont="1" applyFill="1" applyBorder="1" applyAlignment="1">
      <alignment horizontal="center"/>
    </xf>
    <xf numFmtId="0" fontId="0" fillId="0" borderId="0" xfId="0" applyFont="1" applyFill="1" applyBorder="1"/>
    <xf numFmtId="164" fontId="38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/>
    <xf numFmtId="0" fontId="23" fillId="0" borderId="67" xfId="0" applyFont="1" applyFill="1" applyBorder="1" applyAlignment="1">
      <alignment horizontal="center" vertical="center" wrapText="1"/>
    </xf>
    <xf numFmtId="164" fontId="23" fillId="0" borderId="67" xfId="0" applyNumberFormat="1" applyFont="1" applyFill="1" applyBorder="1" applyAlignment="1">
      <alignment horizontal="center" vertical="center"/>
    </xf>
    <xf numFmtId="0" fontId="45" fillId="0" borderId="0" xfId="0" applyFont="1"/>
    <xf numFmtId="0" fontId="46" fillId="0" borderId="0" xfId="0" applyFont="1" applyAlignment="1">
      <alignment horizontal="right" vertical="center" indent="7"/>
    </xf>
    <xf numFmtId="0" fontId="47" fillId="0" borderId="0" xfId="0" applyFont="1" applyAlignment="1">
      <alignment horizontal="right" vertical="center" indent="7"/>
    </xf>
    <xf numFmtId="0" fontId="48" fillId="0" borderId="0" xfId="0" applyFont="1" applyAlignment="1">
      <alignment horizontal="center" vertical="center"/>
    </xf>
    <xf numFmtId="0" fontId="45" fillId="0" borderId="0" xfId="0" applyFont="1" applyFill="1"/>
    <xf numFmtId="0" fontId="46" fillId="40" borderId="0" xfId="0" applyFont="1" applyFill="1"/>
    <xf numFmtId="0" fontId="49" fillId="0" borderId="0" xfId="0" applyFont="1" applyAlignment="1">
      <alignment horizontal="center" vertical="top"/>
    </xf>
    <xf numFmtId="0" fontId="45" fillId="40" borderId="0" xfId="0" applyFont="1" applyFill="1"/>
    <xf numFmtId="0" fontId="46" fillId="0" borderId="0" xfId="0" applyFont="1" applyAlignment="1">
      <alignment horizontal="left" vertical="center" wrapText="1" indent="3"/>
    </xf>
    <xf numFmtId="0" fontId="52" fillId="40" borderId="25" xfId="0" applyFont="1" applyFill="1" applyBorder="1" applyAlignment="1">
      <alignment horizontal="center" vertical="center" wrapText="1"/>
    </xf>
    <xf numFmtId="0" fontId="52" fillId="40" borderId="25" xfId="0" applyFont="1" applyFill="1" applyBorder="1" applyAlignment="1">
      <alignment horizontal="center" vertical="center"/>
    </xf>
    <xf numFmtId="0" fontId="52" fillId="41" borderId="25" xfId="0" applyFont="1" applyFill="1" applyBorder="1" applyAlignment="1">
      <alignment horizontal="center" vertical="center" wrapText="1"/>
    </xf>
    <xf numFmtId="0" fontId="52" fillId="41" borderId="25" xfId="0" applyFont="1" applyFill="1" applyBorder="1" applyAlignment="1">
      <alignment horizontal="center" vertical="center"/>
    </xf>
    <xf numFmtId="0" fontId="50" fillId="0" borderId="25" xfId="0" applyFont="1" applyBorder="1" applyAlignment="1">
      <alignment horizontal="center"/>
    </xf>
    <xf numFmtId="0" fontId="55" fillId="0" borderId="0" xfId="0" applyFont="1"/>
    <xf numFmtId="16" fontId="55" fillId="0" borderId="25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wrapText="1"/>
    </xf>
    <xf numFmtId="0" fontId="55" fillId="0" borderId="25" xfId="0" applyFont="1" applyBorder="1" applyAlignment="1">
      <alignment horizontal="center" vertical="center"/>
    </xf>
    <xf numFmtId="0" fontId="55" fillId="0" borderId="25" xfId="0" applyFont="1" applyBorder="1"/>
    <xf numFmtId="0" fontId="55" fillId="0" borderId="29" xfId="0" applyFont="1" applyBorder="1"/>
    <xf numFmtId="0" fontId="55" fillId="0" borderId="25" xfId="0" applyNumberFormat="1" applyFont="1" applyBorder="1" applyAlignment="1">
      <alignment horizontal="center" vertical="center"/>
    </xf>
    <xf numFmtId="9" fontId="55" fillId="0" borderId="25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52" fillId="0" borderId="25" xfId="0" applyFont="1" applyBorder="1" applyAlignment="1">
      <alignment horizontal="left" vertical="center" wrapText="1"/>
    </xf>
    <xf numFmtId="0" fontId="55" fillId="42" borderId="25" xfId="0" applyFont="1" applyFill="1" applyBorder="1" applyAlignment="1">
      <alignment horizontal="center" wrapText="1"/>
    </xf>
    <xf numFmtId="0" fontId="50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2" fillId="0" borderId="0" xfId="0" applyFont="1" applyAlignment="1">
      <alignment horizontal="left" vertical="center" indent="7"/>
    </xf>
    <xf numFmtId="0" fontId="52" fillId="0" borderId="0" xfId="0" applyFont="1" applyAlignment="1">
      <alignment vertical="center"/>
    </xf>
    <xf numFmtId="0" fontId="52" fillId="40" borderId="28" xfId="0" applyFont="1" applyFill="1" applyBorder="1" applyAlignment="1">
      <alignment horizontal="center" vertical="center"/>
    </xf>
    <xf numFmtId="0" fontId="45" fillId="0" borderId="68" xfId="0" applyFont="1" applyBorder="1"/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left" indent="7"/>
    </xf>
    <xf numFmtId="0" fontId="0" fillId="0" borderId="0" xfId="0" applyAlignment="1"/>
    <xf numFmtId="0" fontId="45" fillId="0" borderId="0" xfId="0" applyFont="1" applyAlignment="1">
      <alignment horizontal="right"/>
    </xf>
    <xf numFmtId="2" fontId="45" fillId="0" borderId="0" xfId="0" applyNumberFormat="1" applyFont="1" applyAlignment="1">
      <alignment horizontal="left"/>
    </xf>
    <xf numFmtId="2" fontId="45" fillId="0" borderId="0" xfId="0" applyNumberFormat="1" applyFont="1"/>
    <xf numFmtId="0" fontId="55" fillId="0" borderId="0" xfId="0" applyFont="1" applyAlignment="1">
      <alignment horizontal="right"/>
    </xf>
    <xf numFmtId="2" fontId="55" fillId="0" borderId="0" xfId="0" applyNumberFormat="1" applyFont="1" applyAlignment="1">
      <alignment horizontal="left"/>
    </xf>
    <xf numFmtId="164" fontId="23" fillId="0" borderId="0" xfId="0" applyNumberFormat="1" applyFont="1" applyFill="1" applyBorder="1" applyAlignment="1">
      <alignment horizontal="center" vertical="center"/>
    </xf>
    <xf numFmtId="2" fontId="55" fillId="0" borderId="0" xfId="0" applyNumberFormat="1" applyFont="1" applyAlignment="1">
      <alignment horizontal="right" vertical="center"/>
    </xf>
    <xf numFmtId="2" fontId="55" fillId="0" borderId="0" xfId="0" applyNumberFormat="1" applyFont="1" applyAlignment="1">
      <alignment horizontal="left" vertical="center"/>
    </xf>
    <xf numFmtId="165" fontId="55" fillId="0" borderId="0" xfId="0" applyNumberFormat="1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5" fillId="42" borderId="29" xfId="0" applyFont="1" applyFill="1" applyBorder="1" applyAlignment="1">
      <alignment horizontal="center" vertical="center"/>
    </xf>
    <xf numFmtId="2" fontId="55" fillId="42" borderId="29" xfId="0" applyNumberFormat="1" applyFont="1" applyFill="1" applyBorder="1" applyAlignment="1">
      <alignment horizontal="center" vertical="center"/>
    </xf>
    <xf numFmtId="16" fontId="55" fillId="0" borderId="0" xfId="0" applyNumberFormat="1" applyFont="1" applyBorder="1" applyAlignment="1">
      <alignment horizontal="center" vertical="center"/>
    </xf>
    <xf numFmtId="9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/>
    <xf numFmtId="0" fontId="55" fillId="0" borderId="0" xfId="0" applyFont="1" applyFill="1" applyBorder="1"/>
    <xf numFmtId="0" fontId="55" fillId="0" borderId="0" xfId="0" applyFont="1" applyFill="1"/>
    <xf numFmtId="0" fontId="55" fillId="0" borderId="0" xfId="0" applyFont="1" applyFill="1" applyBorder="1" applyAlignment="1">
      <alignment vertical="center" wrapText="1"/>
    </xf>
    <xf numFmtId="9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Alignment="1"/>
    <xf numFmtId="0" fontId="55" fillId="42" borderId="25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4" fillId="0" borderId="2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19" fillId="0" borderId="10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vertical="center" wrapText="1"/>
    </xf>
    <xf numFmtId="164" fontId="23" fillId="0" borderId="68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Alignment="1">
      <alignment horizontal="center" wrapText="1"/>
    </xf>
    <xf numFmtId="164" fontId="19" fillId="0" borderId="58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22" fillId="0" borderId="0" xfId="0" applyNumberFormat="1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 wrapText="1"/>
    </xf>
    <xf numFmtId="2" fontId="23" fillId="0" borderId="24" xfId="0" applyNumberFormat="1" applyFont="1" applyFill="1" applyBorder="1" applyAlignment="1">
      <alignment horizontal="center" vertical="center"/>
    </xf>
    <xf numFmtId="2" fontId="22" fillId="0" borderId="53" xfId="0" applyNumberFormat="1" applyFont="1" applyFill="1" applyBorder="1" applyAlignment="1">
      <alignment horizontal="center" vertical="center"/>
    </xf>
    <xf numFmtId="2" fontId="23" fillId="0" borderId="68" xfId="0" applyNumberFormat="1" applyFont="1" applyFill="1" applyBorder="1" applyAlignment="1">
      <alignment horizontal="center" vertical="center"/>
    </xf>
    <xf numFmtId="2" fontId="23" fillId="0" borderId="31" xfId="0" applyNumberFormat="1" applyFont="1" applyFill="1" applyBorder="1" applyAlignment="1">
      <alignment horizontal="center" vertical="center"/>
    </xf>
    <xf numFmtId="2" fontId="22" fillId="0" borderId="31" xfId="0" applyNumberFormat="1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164" fontId="19" fillId="0" borderId="17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2" fontId="26" fillId="0" borderId="25" xfId="0" applyNumberFormat="1" applyFont="1" applyFill="1" applyBorder="1" applyAlignment="1">
      <alignment horizontal="center" vertical="center" wrapText="1"/>
    </xf>
    <xf numFmtId="164" fontId="26" fillId="0" borderId="26" xfId="0" applyNumberFormat="1" applyFont="1" applyFill="1" applyBorder="1" applyAlignment="1">
      <alignment horizontal="center" vertical="center" wrapText="1"/>
    </xf>
    <xf numFmtId="164" fontId="26" fillId="0" borderId="2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wrapText="1"/>
    </xf>
    <xf numFmtId="0" fontId="0" fillId="0" borderId="4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0" borderId="57" xfId="0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38" fillId="0" borderId="63" xfId="0" applyFont="1" applyFill="1" applyBorder="1" applyAlignment="1">
      <alignment horizontal="center" vertical="center" wrapText="1"/>
    </xf>
    <xf numFmtId="0" fontId="38" fillId="0" borderId="64" xfId="0" applyFont="1" applyFill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52" fillId="40" borderId="25" xfId="0" applyFont="1" applyFill="1" applyBorder="1" applyAlignment="1">
      <alignment horizontal="center"/>
    </xf>
    <xf numFmtId="0" fontId="45" fillId="0" borderId="2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7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75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71" xfId="0" applyFont="1" applyBorder="1" applyAlignment="1">
      <alignment horizontal="center" vertical="center" wrapText="1"/>
    </xf>
    <xf numFmtId="0" fontId="45" fillId="0" borderId="74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52" fillId="41" borderId="25" xfId="0" applyFont="1" applyFill="1" applyBorder="1" applyAlignment="1">
      <alignment horizontal="center" vertical="center" wrapText="1"/>
    </xf>
    <xf numFmtId="0" fontId="52" fillId="41" borderId="28" xfId="0" applyFont="1" applyFill="1" applyBorder="1" applyAlignment="1">
      <alignment horizontal="center" vertical="center" wrapText="1"/>
    </xf>
    <xf numFmtId="0" fontId="52" fillId="41" borderId="73" xfId="0" applyFont="1" applyFill="1" applyBorder="1" applyAlignment="1">
      <alignment horizontal="center" vertical="center" wrapText="1"/>
    </xf>
    <xf numFmtId="0" fontId="52" fillId="41" borderId="29" xfId="0" applyFont="1" applyFill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/>
    </xf>
    <xf numFmtId="0" fontId="52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/>
    </xf>
    <xf numFmtId="14" fontId="45" fillId="0" borderId="25" xfId="0" applyNumberFormat="1" applyFont="1" applyBorder="1" applyAlignment="1">
      <alignment horizontal="center" vertical="center"/>
    </xf>
    <xf numFmtId="0" fontId="45" fillId="0" borderId="25" xfId="0" applyFont="1" applyBorder="1" applyAlignment="1">
      <alignment horizontal="center"/>
    </xf>
    <xf numFmtId="0" fontId="56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52" fillId="40" borderId="30" xfId="0" applyFont="1" applyFill="1" applyBorder="1" applyAlignment="1">
      <alignment horizontal="center" vertical="center" wrapText="1"/>
    </xf>
    <xf numFmtId="0" fontId="52" fillId="40" borderId="68" xfId="0" applyFont="1" applyFill="1" applyBorder="1" applyAlignment="1">
      <alignment horizontal="center" vertical="center" wrapText="1"/>
    </xf>
    <xf numFmtId="0" fontId="52" fillId="40" borderId="28" xfId="0" applyFont="1" applyFill="1" applyBorder="1" applyAlignment="1">
      <alignment horizontal="center" vertical="center" wrapText="1"/>
    </xf>
    <xf numFmtId="0" fontId="52" fillId="40" borderId="29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horizontal="left" vertical="center" indent="2"/>
    </xf>
    <xf numFmtId="0" fontId="54" fillId="0" borderId="72" xfId="0" applyFont="1" applyBorder="1" applyAlignment="1">
      <alignment horizontal="left" vertical="center" indent="2"/>
    </xf>
    <xf numFmtId="0" fontId="54" fillId="0" borderId="73" xfId="0" applyFont="1" applyBorder="1" applyAlignment="1">
      <alignment horizontal="left" vertical="center" indent="2"/>
    </xf>
    <xf numFmtId="0" fontId="54" fillId="0" borderId="71" xfId="0" applyFont="1" applyBorder="1" applyAlignment="1">
      <alignment horizontal="left" vertical="center" indent="2"/>
    </xf>
    <xf numFmtId="0" fontId="54" fillId="0" borderId="74" xfId="0" applyFont="1" applyBorder="1" applyAlignment="1">
      <alignment horizontal="left" vertical="center" indent="2"/>
    </xf>
    <xf numFmtId="0" fontId="52" fillId="0" borderId="0" xfId="0" applyFont="1" applyAlignment="1">
      <alignment horizontal="center" vertical="center"/>
    </xf>
    <xf numFmtId="0" fontId="52" fillId="40" borderId="30" xfId="0" applyFont="1" applyFill="1" applyBorder="1" applyAlignment="1">
      <alignment horizontal="center" vertical="center"/>
    </xf>
    <xf numFmtId="0" fontId="52" fillId="40" borderId="68" xfId="0" applyFont="1" applyFill="1" applyBorder="1" applyAlignment="1">
      <alignment horizontal="center" vertical="center"/>
    </xf>
    <xf numFmtId="0" fontId="50" fillId="40" borderId="6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indent="7"/>
    </xf>
    <xf numFmtId="0" fontId="46" fillId="0" borderId="0" xfId="0" applyFont="1" applyAlignment="1">
      <alignment horizontal="right" vertical="center" indent="7"/>
    </xf>
    <xf numFmtId="0" fontId="48" fillId="0" borderId="0" xfId="0" applyFont="1" applyAlignment="1">
      <alignment horizontal="center" vertical="center"/>
    </xf>
    <xf numFmtId="0" fontId="46" fillId="40" borderId="0" xfId="0" applyFont="1" applyFill="1" applyAlignment="1">
      <alignment horizontal="center"/>
    </xf>
    <xf numFmtId="0" fontId="47" fillId="0" borderId="71" xfId="0" applyFont="1" applyBorder="1" applyAlignment="1">
      <alignment horizontal="center" vertical="center"/>
    </xf>
    <xf numFmtId="0" fontId="46" fillId="4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55" fillId="42" borderId="0" xfId="0" applyFont="1" applyFill="1" applyAlignment="1">
      <alignment horizontal="left" vertical="center"/>
    </xf>
    <xf numFmtId="0" fontId="50" fillId="0" borderId="0" xfId="0" applyFont="1" applyAlignment="1">
      <alignment horizontal="left" vertical="center" indent="7"/>
    </xf>
    <xf numFmtId="0" fontId="46" fillId="0" borderId="0" xfId="0" applyFont="1" applyAlignment="1">
      <alignment horizontal="left" vertical="center" wrapText="1" indent="3"/>
    </xf>
    <xf numFmtId="0" fontId="48" fillId="0" borderId="0" xfId="0" applyFont="1" applyAlignment="1">
      <alignment horizontal="right" vertical="center" indent="7"/>
    </xf>
    <xf numFmtId="0" fontId="50" fillId="4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71">
    <cellStyle name="20% - Акцент1" xfId="19" builtinId="30" customBuiltin="1"/>
    <cellStyle name="20% - Акцент1 2" xfId="45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7"/>
    <cellStyle name="20% - Акцент4" xfId="31" builtinId="42" customBuiltin="1"/>
    <cellStyle name="20% - Акцент4 2" xfId="48"/>
    <cellStyle name="20% - Акцент5" xfId="35" builtinId="46" customBuiltin="1"/>
    <cellStyle name="20% - Акцент5 2" xfId="49"/>
    <cellStyle name="20% - Акцент6" xfId="39" builtinId="50" customBuiltin="1"/>
    <cellStyle name="20% - Акцент6 2" xfId="50"/>
    <cellStyle name="40% - Акцент1" xfId="20" builtinId="31" customBuiltin="1"/>
    <cellStyle name="40% - Акцент1 2" xfId="51"/>
    <cellStyle name="40% - Акцент2" xfId="24" builtinId="35" customBuiltin="1"/>
    <cellStyle name="40% - Акцент2 2" xfId="52"/>
    <cellStyle name="40% - Акцент3" xfId="28" builtinId="39" customBuiltin="1"/>
    <cellStyle name="40% - Акцент3 2" xfId="53"/>
    <cellStyle name="40% - Акцент4" xfId="32" builtinId="43" customBuiltin="1"/>
    <cellStyle name="40% - Акцент4 2" xfId="54"/>
    <cellStyle name="40% - Акцент5" xfId="36" builtinId="47" customBuiltin="1"/>
    <cellStyle name="40% - Акцент5 2" xfId="55"/>
    <cellStyle name="40% - Акцент6" xfId="40" builtinId="51" customBuiltin="1"/>
    <cellStyle name="40% - Акцент6 2" xfId="5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3 2" xfId="57"/>
    <cellStyle name="60% - Акцент4" xfId="33" builtinId="44" customBuiltin="1"/>
    <cellStyle name="60% - Акцент4 2" xfId="58"/>
    <cellStyle name="60% - Акцент5" xfId="37" builtinId="48" customBuiltin="1"/>
    <cellStyle name="60% - Акцент6" xfId="41" builtinId="52" customBuiltin="1"/>
    <cellStyle name="60% - Акцент6 2" xfId="5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10" xfId="60"/>
    <cellStyle name="Обычный 11" xfId="44"/>
    <cellStyle name="Обычный 2" xfId="43"/>
    <cellStyle name="Обычный 2 5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69"/>
    <cellStyle name="Процентный 2" xfId="42"/>
    <cellStyle name="Связанная ячейка" xfId="12" builtinId="24" customBuiltin="1"/>
    <cellStyle name="Стиль 1" xfId="70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swiftreports\resources\sp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33</xdr:row>
      <xdr:rowOff>9525</xdr:rowOff>
    </xdr:to>
    <xdr:pic>
      <xdr:nvPicPr>
        <xdr:cNvPr id="2" name="Picture 1" descr="C:\swiftreports\resources\sp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709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33</xdr:row>
      <xdr:rowOff>9525</xdr:rowOff>
    </xdr:to>
    <xdr:pic>
      <xdr:nvPicPr>
        <xdr:cNvPr id="3" name="Picture 1" descr="C:\swiftreports\resources\sp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709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33</xdr:row>
      <xdr:rowOff>9525</xdr:rowOff>
    </xdr:to>
    <xdr:pic>
      <xdr:nvPicPr>
        <xdr:cNvPr id="4" name="Picture 1" descr="C:\swiftreports\resources\sp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709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33</xdr:row>
      <xdr:rowOff>9525</xdr:rowOff>
    </xdr:to>
    <xdr:pic>
      <xdr:nvPicPr>
        <xdr:cNvPr id="5" name="Picture 1" descr="C:\swiftreports\resources\sp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709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1021</xdr:row>
      <xdr:rowOff>57045</xdr:rowOff>
    </xdr:to>
    <xdr:pic>
      <xdr:nvPicPr>
        <xdr:cNvPr id="6" name="Picture 1" descr="C:\swiftreports\resources\sp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275886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7"/>
  <sheetViews>
    <sheetView tabSelected="1" zoomScale="85" zoomScaleNormal="85" workbookViewId="0">
      <pane xSplit="8" ySplit="7" topLeftCell="I8" activePane="bottomRight" state="frozen"/>
      <selection activeCell="D1" sqref="D1"/>
      <selection pane="topRight" activeCell="P1" sqref="P1"/>
      <selection pane="bottomLeft" activeCell="D8" sqref="D8"/>
      <selection pane="bottomRight" activeCell="R49" sqref="R49"/>
    </sheetView>
  </sheetViews>
  <sheetFormatPr defaultRowHeight="12.75"/>
  <cols>
    <col min="1" max="1" width="12.28515625" style="55" customWidth="1"/>
    <col min="2" max="2" width="9.5703125" style="55" customWidth="1"/>
    <col min="3" max="3" width="9.140625" style="55" customWidth="1"/>
    <col min="4" max="8" width="6.42578125" style="55" customWidth="1"/>
    <col min="9" max="9" width="10.85546875" style="55" customWidth="1"/>
    <col min="10" max="10" width="15" style="55" customWidth="1"/>
    <col min="11" max="11" width="13.28515625" style="55" customWidth="1"/>
    <col min="12" max="12" width="11.140625" style="192" customWidth="1"/>
    <col min="13" max="13" width="12.140625" style="55" customWidth="1"/>
    <col min="14" max="15" width="13.140625" style="55" customWidth="1"/>
    <col min="16" max="16" width="10.85546875" style="55" customWidth="1"/>
    <col min="17" max="17" width="13.28515625" style="55" customWidth="1"/>
    <col min="18" max="18" width="11.5703125" style="55" customWidth="1"/>
    <col min="19" max="16384" width="9.140625" style="55"/>
  </cols>
  <sheetData>
    <row r="1" spans="1:18" ht="15.75" customHeight="1">
      <c r="A1" s="204" t="s">
        <v>1773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5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90"/>
      <c r="M2" s="183"/>
      <c r="N2" s="183"/>
      <c r="O2" s="183"/>
      <c r="P2" s="183"/>
      <c r="Q2" s="183"/>
      <c r="R2" s="183"/>
    </row>
    <row r="3" spans="1:18" ht="13.5" customHeight="1" thickBot="1">
      <c r="A3" s="1"/>
      <c r="B3" s="1"/>
      <c r="C3" s="1"/>
      <c r="D3" s="1"/>
      <c r="E3" s="2"/>
      <c r="F3" s="2"/>
      <c r="G3" s="2"/>
      <c r="H3" s="3"/>
      <c r="I3" s="4"/>
      <c r="J3" s="4"/>
      <c r="K3" s="4"/>
      <c r="L3" s="4"/>
      <c r="M3" s="5"/>
      <c r="N3" s="185"/>
      <c r="O3" s="185"/>
      <c r="P3" s="185"/>
      <c r="Q3" s="185"/>
      <c r="R3" s="185"/>
    </row>
    <row r="4" spans="1:18" ht="39.75" customHeight="1" thickBot="1">
      <c r="A4" s="205" t="s">
        <v>1</v>
      </c>
      <c r="B4" s="208" t="s">
        <v>2</v>
      </c>
      <c r="C4" s="208" t="s">
        <v>3</v>
      </c>
      <c r="D4" s="215" t="s">
        <v>4</v>
      </c>
      <c r="E4" s="216"/>
      <c r="F4" s="216"/>
      <c r="G4" s="216"/>
      <c r="H4" s="216"/>
      <c r="I4" s="219" t="s">
        <v>5</v>
      </c>
      <c r="J4" s="221" t="s">
        <v>6</v>
      </c>
      <c r="K4" s="222"/>
      <c r="L4" s="200" t="s">
        <v>1590</v>
      </c>
      <c r="M4" s="201"/>
      <c r="N4" s="208" t="s">
        <v>9</v>
      </c>
      <c r="O4" s="200" t="s">
        <v>1771</v>
      </c>
      <c r="P4" s="201"/>
      <c r="Q4" s="217" t="s">
        <v>10</v>
      </c>
      <c r="R4" s="208" t="s">
        <v>11</v>
      </c>
    </row>
    <row r="5" spans="1:18" ht="99" customHeight="1" thickBot="1">
      <c r="A5" s="206"/>
      <c r="B5" s="209"/>
      <c r="C5" s="211"/>
      <c r="D5" s="80" t="s">
        <v>1471</v>
      </c>
      <c r="E5" s="79" t="s">
        <v>13</v>
      </c>
      <c r="F5" s="184" t="s">
        <v>14</v>
      </c>
      <c r="G5" s="79" t="s">
        <v>15</v>
      </c>
      <c r="H5" s="184" t="s">
        <v>16</v>
      </c>
      <c r="I5" s="220"/>
      <c r="J5" s="186" t="s">
        <v>19</v>
      </c>
      <c r="K5" s="186" t="s">
        <v>18</v>
      </c>
      <c r="L5" s="211"/>
      <c r="M5" s="212"/>
      <c r="N5" s="209"/>
      <c r="O5" s="202"/>
      <c r="P5" s="203"/>
      <c r="Q5" s="211"/>
      <c r="R5" s="209"/>
    </row>
    <row r="6" spans="1:18" ht="23.25" customHeight="1" thickBot="1">
      <c r="A6" s="207"/>
      <c r="B6" s="210"/>
      <c r="C6" s="210"/>
      <c r="D6" s="213" t="s">
        <v>20</v>
      </c>
      <c r="E6" s="214"/>
      <c r="F6" s="214"/>
      <c r="G6" s="214"/>
      <c r="H6" s="214"/>
      <c r="I6" s="78" t="s">
        <v>21</v>
      </c>
      <c r="J6" s="6" t="s">
        <v>24</v>
      </c>
      <c r="K6" s="6" t="s">
        <v>23</v>
      </c>
      <c r="L6" s="191" t="s">
        <v>871</v>
      </c>
      <c r="M6" s="188" t="s">
        <v>872</v>
      </c>
      <c r="N6" s="203"/>
      <c r="O6" s="187" t="s">
        <v>871</v>
      </c>
      <c r="P6" s="188" t="s">
        <v>872</v>
      </c>
      <c r="Q6" s="218"/>
      <c r="R6" s="210"/>
    </row>
    <row r="7" spans="1:18" ht="13.5" customHeight="1" thickBo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113">
        <v>13</v>
      </c>
      <c r="N7" s="7">
        <v>14</v>
      </c>
      <c r="O7" s="182">
        <v>15</v>
      </c>
      <c r="P7" s="7">
        <v>16</v>
      </c>
      <c r="Q7" s="7">
        <v>17</v>
      </c>
      <c r="R7" s="7">
        <v>18</v>
      </c>
    </row>
    <row r="8" spans="1:18" ht="33.75">
      <c r="A8" s="8" t="s">
        <v>143</v>
      </c>
      <c r="B8" s="8" t="s">
        <v>38</v>
      </c>
      <c r="C8" s="8" t="s">
        <v>144</v>
      </c>
      <c r="D8" s="194">
        <v>16.3</v>
      </c>
      <c r="E8" s="10">
        <v>6.3</v>
      </c>
      <c r="F8" s="10">
        <v>10</v>
      </c>
      <c r="G8" s="10">
        <v>0</v>
      </c>
      <c r="H8" s="10">
        <v>0</v>
      </c>
      <c r="I8" s="10">
        <v>13.59</v>
      </c>
      <c r="J8" s="195">
        <v>8.8744999999999994</v>
      </c>
      <c r="K8" s="195">
        <v>2.0516200000000002</v>
      </c>
      <c r="L8" s="195">
        <v>0</v>
      </c>
      <c r="M8" s="195">
        <v>0</v>
      </c>
      <c r="N8" s="9" t="s">
        <v>891</v>
      </c>
      <c r="O8" s="197">
        <v>0</v>
      </c>
      <c r="P8" s="10">
        <v>0</v>
      </c>
      <c r="Q8" s="10" t="s">
        <v>891</v>
      </c>
      <c r="R8" s="195">
        <v>6.45716</v>
      </c>
    </row>
    <row r="9" spans="1:18" ht="33.75">
      <c r="A9" s="8" t="s">
        <v>145</v>
      </c>
      <c r="B9" s="8" t="s">
        <v>33</v>
      </c>
      <c r="C9" s="8" t="s">
        <v>129</v>
      </c>
      <c r="D9" s="194">
        <v>5</v>
      </c>
      <c r="E9" s="10">
        <v>2.5</v>
      </c>
      <c r="F9" s="10">
        <v>2.5</v>
      </c>
      <c r="G9" s="10">
        <v>0</v>
      </c>
      <c r="H9" s="10">
        <v>0</v>
      </c>
      <c r="I9" s="10">
        <v>2.02</v>
      </c>
      <c r="J9" s="195">
        <v>9.9000000000000005E-2</v>
      </c>
      <c r="K9" s="195">
        <v>5.1999999999999998E-2</v>
      </c>
      <c r="L9" s="196">
        <v>0.49854838709677418</v>
      </c>
      <c r="M9" s="195">
        <v>0.46365000000000001</v>
      </c>
      <c r="N9" s="9" t="s">
        <v>893</v>
      </c>
      <c r="O9" s="197">
        <v>0.54547058823529415</v>
      </c>
      <c r="P9" s="10">
        <v>0.46365000000000001</v>
      </c>
      <c r="Q9" s="10" t="s">
        <v>893</v>
      </c>
      <c r="R9" s="195">
        <v>0.48832999999999999</v>
      </c>
    </row>
    <row r="10" spans="1:18" ht="33.75">
      <c r="A10" s="8" t="s">
        <v>146</v>
      </c>
      <c r="B10" s="8" t="s">
        <v>38</v>
      </c>
      <c r="C10" s="8" t="s">
        <v>106</v>
      </c>
      <c r="D10" s="194">
        <v>32</v>
      </c>
      <c r="E10" s="10">
        <v>16</v>
      </c>
      <c r="F10" s="10">
        <v>16</v>
      </c>
      <c r="G10" s="10">
        <v>0</v>
      </c>
      <c r="H10" s="10">
        <v>0</v>
      </c>
      <c r="I10" s="10">
        <v>13.61</v>
      </c>
      <c r="J10" s="195">
        <v>1.98997</v>
      </c>
      <c r="K10" s="195">
        <v>0.84614999999999996</v>
      </c>
      <c r="L10" s="196">
        <v>1.0502473118279583</v>
      </c>
      <c r="M10" s="195">
        <v>0.97673000000000121</v>
      </c>
      <c r="N10" s="9" t="s">
        <v>893</v>
      </c>
      <c r="O10" s="197">
        <v>1.1490941176470604</v>
      </c>
      <c r="P10" s="10">
        <v>0.97673000000000121</v>
      </c>
      <c r="Q10" s="10" t="s">
        <v>893</v>
      </c>
      <c r="R10" s="195">
        <v>3.1660599999999999</v>
      </c>
    </row>
    <row r="11" spans="1:18" ht="45">
      <c r="A11" s="8" t="s">
        <v>147</v>
      </c>
      <c r="B11" s="8" t="s">
        <v>33</v>
      </c>
      <c r="C11" s="8" t="s">
        <v>34</v>
      </c>
      <c r="D11" s="194">
        <v>12.6</v>
      </c>
      <c r="E11" s="10">
        <v>6.3</v>
      </c>
      <c r="F11" s="10">
        <v>6.3</v>
      </c>
      <c r="G11" s="10">
        <v>0</v>
      </c>
      <c r="H11" s="10">
        <v>0</v>
      </c>
      <c r="I11" s="10">
        <v>5.2200000000000006</v>
      </c>
      <c r="J11" s="195">
        <v>6.0530999999999997</v>
      </c>
      <c r="K11" s="195">
        <v>1.5021</v>
      </c>
      <c r="L11" s="195">
        <v>0</v>
      </c>
      <c r="M11" s="195">
        <v>0</v>
      </c>
      <c r="N11" s="9" t="s">
        <v>891</v>
      </c>
      <c r="O11" s="197">
        <v>0</v>
      </c>
      <c r="P11" s="10">
        <v>0</v>
      </c>
      <c r="Q11" s="10" t="s">
        <v>891</v>
      </c>
      <c r="R11" s="195">
        <v>4.8266499999999999</v>
      </c>
    </row>
    <row r="12" spans="1:18" ht="22.5">
      <c r="A12" s="8" t="s">
        <v>148</v>
      </c>
      <c r="B12" s="8" t="s">
        <v>35</v>
      </c>
      <c r="C12" s="8" t="s">
        <v>149</v>
      </c>
      <c r="D12" s="194">
        <v>8</v>
      </c>
      <c r="E12" s="10">
        <v>4</v>
      </c>
      <c r="F12" s="10">
        <v>4</v>
      </c>
      <c r="G12" s="10">
        <v>0</v>
      </c>
      <c r="H12" s="10">
        <v>0</v>
      </c>
      <c r="I12" s="10">
        <v>3.21</v>
      </c>
      <c r="J12" s="195">
        <v>0.94640000000000002</v>
      </c>
      <c r="K12" s="195">
        <v>5.7500000000000002E-2</v>
      </c>
      <c r="L12" s="196">
        <v>0</v>
      </c>
      <c r="M12" s="195">
        <v>0</v>
      </c>
      <c r="N12" s="9" t="s">
        <v>891</v>
      </c>
      <c r="O12" s="197">
        <v>0</v>
      </c>
      <c r="P12" s="10">
        <v>0</v>
      </c>
      <c r="Q12" s="10" t="s">
        <v>891</v>
      </c>
      <c r="R12" s="195">
        <v>1.3579399999999999</v>
      </c>
    </row>
    <row r="13" spans="1:18" ht="22.5">
      <c r="A13" s="8" t="s">
        <v>1600</v>
      </c>
      <c r="B13" s="8" t="s">
        <v>46</v>
      </c>
      <c r="C13" s="8" t="s">
        <v>43</v>
      </c>
      <c r="D13" s="194">
        <v>50</v>
      </c>
      <c r="E13" s="10">
        <v>25</v>
      </c>
      <c r="F13" s="10">
        <v>25</v>
      </c>
      <c r="G13" s="10">
        <v>0</v>
      </c>
      <c r="H13" s="10">
        <v>0</v>
      </c>
      <c r="I13" s="10">
        <v>12.17</v>
      </c>
      <c r="J13" s="195">
        <v>6.9852600000000002</v>
      </c>
      <c r="K13" s="195">
        <v>4.9823199999999996</v>
      </c>
      <c r="L13" s="196">
        <v>6.5689677419354835</v>
      </c>
      <c r="M13" s="195">
        <v>6.10914</v>
      </c>
      <c r="N13" s="9" t="s">
        <v>893</v>
      </c>
      <c r="O13" s="197">
        <v>7.1872235294117646</v>
      </c>
      <c r="P13" s="10">
        <v>6.10914</v>
      </c>
      <c r="Q13" s="10" t="s">
        <v>893</v>
      </c>
      <c r="R13" s="195">
        <v>22.673760000000001</v>
      </c>
    </row>
    <row r="14" spans="1:18" ht="22.5">
      <c r="A14" s="8" t="s">
        <v>151</v>
      </c>
      <c r="B14" s="8" t="s">
        <v>30</v>
      </c>
      <c r="C14" s="8" t="s">
        <v>152</v>
      </c>
      <c r="D14" s="194">
        <v>16.3</v>
      </c>
      <c r="E14" s="10">
        <v>6.3</v>
      </c>
      <c r="F14" s="10">
        <v>10</v>
      </c>
      <c r="G14" s="10">
        <v>0</v>
      </c>
      <c r="H14" s="10">
        <v>0</v>
      </c>
      <c r="I14" s="10">
        <v>8.81</v>
      </c>
      <c r="J14" s="195">
        <v>4.4999999999999998E-2</v>
      </c>
      <c r="K14" s="195">
        <v>0.01</v>
      </c>
      <c r="L14" s="196">
        <v>0</v>
      </c>
      <c r="M14" s="195">
        <v>0</v>
      </c>
      <c r="N14" s="9" t="s">
        <v>891</v>
      </c>
      <c r="O14" s="197">
        <v>0</v>
      </c>
      <c r="P14" s="10">
        <v>0</v>
      </c>
      <c r="Q14" s="10" t="s">
        <v>891</v>
      </c>
      <c r="R14" s="195">
        <v>0.91852</v>
      </c>
    </row>
    <row r="15" spans="1:18" ht="45">
      <c r="A15" s="8" t="s">
        <v>153</v>
      </c>
      <c r="B15" s="8" t="s">
        <v>30</v>
      </c>
      <c r="C15" s="8" t="s">
        <v>136</v>
      </c>
      <c r="D15" s="194">
        <v>6.3</v>
      </c>
      <c r="E15" s="10">
        <v>6.3</v>
      </c>
      <c r="F15" s="10">
        <v>0</v>
      </c>
      <c r="G15" s="10">
        <v>0</v>
      </c>
      <c r="H15" s="10">
        <v>0</v>
      </c>
      <c r="I15" s="10">
        <v>1.94</v>
      </c>
      <c r="J15" s="195">
        <v>0.44392999999999999</v>
      </c>
      <c r="K15" s="195">
        <v>0.37008000000000002</v>
      </c>
      <c r="L15" s="196">
        <v>0</v>
      </c>
      <c r="M15" s="195">
        <v>0</v>
      </c>
      <c r="N15" s="112" t="s">
        <v>1591</v>
      </c>
      <c r="O15" s="197">
        <v>0</v>
      </c>
      <c r="P15" s="10">
        <v>0</v>
      </c>
      <c r="Q15" s="112" t="s">
        <v>1591</v>
      </c>
      <c r="R15" s="195">
        <v>2.3711899999999999</v>
      </c>
    </row>
    <row r="16" spans="1:18" ht="33.75">
      <c r="A16" s="8" t="s">
        <v>154</v>
      </c>
      <c r="B16" s="8" t="s">
        <v>33</v>
      </c>
      <c r="C16" s="8" t="s">
        <v>70</v>
      </c>
      <c r="D16" s="194">
        <v>12.6</v>
      </c>
      <c r="E16" s="10">
        <v>6.3</v>
      </c>
      <c r="F16" s="10">
        <v>6.3</v>
      </c>
      <c r="G16" s="10">
        <v>0</v>
      </c>
      <c r="H16" s="10">
        <v>0</v>
      </c>
      <c r="I16" s="10">
        <v>4.9000000000000004</v>
      </c>
      <c r="J16" s="195">
        <v>1.18089</v>
      </c>
      <c r="K16" s="195">
        <v>0.52500000000000002</v>
      </c>
      <c r="L16" s="196">
        <v>0.44522580645161275</v>
      </c>
      <c r="M16" s="195">
        <v>0.41405999999999987</v>
      </c>
      <c r="N16" s="9" t="s">
        <v>893</v>
      </c>
      <c r="O16" s="197">
        <v>0.48712941176470576</v>
      </c>
      <c r="P16" s="10">
        <v>0.41405999999999987</v>
      </c>
      <c r="Q16" s="10" t="s">
        <v>893</v>
      </c>
      <c r="R16" s="195">
        <v>1.03034</v>
      </c>
    </row>
    <row r="17" spans="1:18" ht="22.5">
      <c r="A17" s="8" t="s">
        <v>155</v>
      </c>
      <c r="B17" s="8" t="s">
        <v>33</v>
      </c>
      <c r="C17" s="8" t="s">
        <v>156</v>
      </c>
      <c r="D17" s="194">
        <v>12.6</v>
      </c>
      <c r="E17" s="10">
        <v>6.3</v>
      </c>
      <c r="F17" s="10">
        <v>6.3</v>
      </c>
      <c r="G17" s="10">
        <v>4</v>
      </c>
      <c r="H17" s="10">
        <v>4</v>
      </c>
      <c r="I17" s="10">
        <v>1.77</v>
      </c>
      <c r="J17" s="195">
        <v>4.8330599999999997</v>
      </c>
      <c r="K17" s="195">
        <v>1.8596299999999999</v>
      </c>
      <c r="L17" s="196">
        <v>0</v>
      </c>
      <c r="M17" s="195">
        <v>0</v>
      </c>
      <c r="N17" s="77" t="s">
        <v>891</v>
      </c>
      <c r="O17" s="197">
        <v>0</v>
      </c>
      <c r="P17" s="10">
        <v>0</v>
      </c>
      <c r="Q17" s="77" t="s">
        <v>891</v>
      </c>
      <c r="R17" s="195">
        <v>1.07491</v>
      </c>
    </row>
    <row r="18" spans="1:18" ht="22.5">
      <c r="A18" s="8" t="s">
        <v>157</v>
      </c>
      <c r="B18" s="8" t="s">
        <v>35</v>
      </c>
      <c r="C18" s="8" t="s">
        <v>158</v>
      </c>
      <c r="D18" s="194">
        <v>5.7</v>
      </c>
      <c r="E18" s="10">
        <v>2.5</v>
      </c>
      <c r="F18" s="10">
        <v>3.2</v>
      </c>
      <c r="G18" s="10">
        <v>0</v>
      </c>
      <c r="H18" s="10">
        <v>0</v>
      </c>
      <c r="I18" s="10">
        <v>2.6399999999999997</v>
      </c>
      <c r="J18" s="195">
        <v>1.4489700000000001</v>
      </c>
      <c r="K18" s="195">
        <v>0.73782000000000003</v>
      </c>
      <c r="L18" s="196">
        <v>0</v>
      </c>
      <c r="M18" s="195">
        <v>0</v>
      </c>
      <c r="N18" s="9" t="s">
        <v>891</v>
      </c>
      <c r="O18" s="197">
        <v>0</v>
      </c>
      <c r="P18" s="10">
        <v>0</v>
      </c>
      <c r="Q18" s="10" t="s">
        <v>891</v>
      </c>
      <c r="R18" s="195">
        <v>5.37805</v>
      </c>
    </row>
    <row r="19" spans="1:18" ht="22.5">
      <c r="A19" s="8" t="s">
        <v>159</v>
      </c>
      <c r="B19" s="8" t="s">
        <v>30</v>
      </c>
      <c r="C19" s="8" t="s">
        <v>160</v>
      </c>
      <c r="D19" s="194">
        <v>15</v>
      </c>
      <c r="E19" s="10">
        <v>7.5</v>
      </c>
      <c r="F19" s="10">
        <v>7.5</v>
      </c>
      <c r="G19" s="10">
        <v>0</v>
      </c>
      <c r="H19" s="10">
        <v>0</v>
      </c>
      <c r="I19" s="10">
        <v>5.54</v>
      </c>
      <c r="J19" s="195">
        <v>6.28193</v>
      </c>
      <c r="K19" s="195">
        <v>3.15639</v>
      </c>
      <c r="L19" s="196">
        <v>0</v>
      </c>
      <c r="M19" s="195">
        <v>0</v>
      </c>
      <c r="N19" s="9" t="s">
        <v>891</v>
      </c>
      <c r="O19" s="197">
        <v>0</v>
      </c>
      <c r="P19" s="10">
        <v>0</v>
      </c>
      <c r="Q19" s="10" t="s">
        <v>891</v>
      </c>
      <c r="R19" s="195">
        <v>8.6996900000000004</v>
      </c>
    </row>
    <row r="20" spans="1:18" ht="33.75">
      <c r="A20" s="8" t="s">
        <v>161</v>
      </c>
      <c r="B20" s="8" t="s">
        <v>38</v>
      </c>
      <c r="C20" s="8" t="s">
        <v>162</v>
      </c>
      <c r="D20" s="194">
        <v>20</v>
      </c>
      <c r="E20" s="10">
        <v>10</v>
      </c>
      <c r="F20" s="10">
        <v>10</v>
      </c>
      <c r="G20" s="10">
        <v>0</v>
      </c>
      <c r="H20" s="10">
        <v>0</v>
      </c>
      <c r="I20" s="10">
        <v>8.52</v>
      </c>
      <c r="J20" s="195">
        <v>0.21579999999999999</v>
      </c>
      <c r="K20" s="195">
        <v>8.0000000000000002E-3</v>
      </c>
      <c r="L20" s="196">
        <v>1.7479569892473124</v>
      </c>
      <c r="M20" s="195">
        <v>1.6256000000000006</v>
      </c>
      <c r="N20" s="9" t="s">
        <v>893</v>
      </c>
      <c r="O20" s="197">
        <v>1.9124705882352948</v>
      </c>
      <c r="P20" s="10">
        <v>1.6256000000000006</v>
      </c>
      <c r="Q20" s="10" t="s">
        <v>893</v>
      </c>
      <c r="R20" s="195">
        <v>1.46218</v>
      </c>
    </row>
    <row r="21" spans="1:18" ht="33.75">
      <c r="A21" s="8" t="s">
        <v>163</v>
      </c>
      <c r="B21" s="8" t="s">
        <v>38</v>
      </c>
      <c r="C21" s="8" t="s">
        <v>1616</v>
      </c>
      <c r="D21" s="194">
        <v>20.3</v>
      </c>
      <c r="E21" s="10">
        <v>10</v>
      </c>
      <c r="F21" s="10">
        <v>6.3</v>
      </c>
      <c r="G21" s="10">
        <v>4</v>
      </c>
      <c r="H21" s="10">
        <v>0</v>
      </c>
      <c r="I21" s="10">
        <v>5.03</v>
      </c>
      <c r="J21" s="195">
        <v>2.0127000000000002</v>
      </c>
      <c r="K21" s="195">
        <v>0.32500000000000001</v>
      </c>
      <c r="L21" s="196">
        <v>3.6208064516129044</v>
      </c>
      <c r="M21" s="195">
        <v>3.3673500000000014</v>
      </c>
      <c r="N21" s="9" t="s">
        <v>893</v>
      </c>
      <c r="O21" s="197">
        <v>3.9615882352941192</v>
      </c>
      <c r="P21" s="10">
        <v>3.3673500000000014</v>
      </c>
      <c r="Q21" s="10" t="s">
        <v>893</v>
      </c>
      <c r="R21" s="195">
        <v>2.2444500000000001</v>
      </c>
    </row>
    <row r="22" spans="1:18" ht="22.5">
      <c r="A22" s="8" t="s">
        <v>164</v>
      </c>
      <c r="B22" s="8" t="s">
        <v>35</v>
      </c>
      <c r="C22" s="8" t="s">
        <v>45</v>
      </c>
      <c r="D22" s="194">
        <v>9.6</v>
      </c>
      <c r="E22" s="10">
        <v>4</v>
      </c>
      <c r="F22" s="10">
        <v>5.6</v>
      </c>
      <c r="G22" s="10">
        <v>0</v>
      </c>
      <c r="H22" s="10">
        <v>0</v>
      </c>
      <c r="I22" s="10">
        <v>1.52</v>
      </c>
      <c r="J22" s="195">
        <v>0.88683999999999996</v>
      </c>
      <c r="K22" s="195">
        <v>5.3999999999999999E-2</v>
      </c>
      <c r="L22" s="196">
        <v>1.726408602150538</v>
      </c>
      <c r="M22" s="195">
        <v>1.6055600000000005</v>
      </c>
      <c r="N22" s="9" t="s">
        <v>893</v>
      </c>
      <c r="O22" s="197">
        <v>1.8888941176470595</v>
      </c>
      <c r="P22" s="10">
        <v>1.6055600000000005</v>
      </c>
      <c r="Q22" s="10" t="s">
        <v>893</v>
      </c>
      <c r="R22" s="195">
        <v>0.29348999999999997</v>
      </c>
    </row>
    <row r="23" spans="1:18" ht="22.5">
      <c r="A23" s="8" t="s">
        <v>165</v>
      </c>
      <c r="B23" s="8" t="s">
        <v>35</v>
      </c>
      <c r="C23" s="8" t="s">
        <v>125</v>
      </c>
      <c r="D23" s="194">
        <v>8</v>
      </c>
      <c r="E23" s="10">
        <v>4</v>
      </c>
      <c r="F23" s="10">
        <v>4</v>
      </c>
      <c r="G23" s="10">
        <v>0</v>
      </c>
      <c r="H23" s="10">
        <v>0</v>
      </c>
      <c r="I23" s="10">
        <v>0.73</v>
      </c>
      <c r="J23" s="195">
        <v>1.9E-2</v>
      </c>
      <c r="K23" s="195">
        <v>1.4E-2</v>
      </c>
      <c r="L23" s="196">
        <v>3.4495698924731184</v>
      </c>
      <c r="M23" s="195">
        <v>3.2081000000000004</v>
      </c>
      <c r="N23" s="9" t="s">
        <v>893</v>
      </c>
      <c r="O23" s="197">
        <v>3.7742352941176476</v>
      </c>
      <c r="P23" s="10">
        <v>3.2081000000000004</v>
      </c>
      <c r="Q23" s="10" t="s">
        <v>893</v>
      </c>
      <c r="R23" s="195">
        <v>0.14005000000000001</v>
      </c>
    </row>
    <row r="24" spans="1:18" ht="22.5">
      <c r="A24" s="8" t="s">
        <v>166</v>
      </c>
      <c r="B24" s="8" t="s">
        <v>30</v>
      </c>
      <c r="C24" s="8">
        <v>1978</v>
      </c>
      <c r="D24" s="194">
        <v>2.5</v>
      </c>
      <c r="E24" s="10">
        <v>2.5</v>
      </c>
      <c r="F24" s="10">
        <v>0</v>
      </c>
      <c r="G24" s="10">
        <v>0</v>
      </c>
      <c r="H24" s="10">
        <v>0</v>
      </c>
      <c r="I24" s="10">
        <v>0.06</v>
      </c>
      <c r="J24" s="195">
        <v>2.0145</v>
      </c>
      <c r="K24" s="195">
        <v>0</v>
      </c>
      <c r="L24" s="196">
        <v>0.27387096774193564</v>
      </c>
      <c r="M24" s="195">
        <v>0.25470000000000015</v>
      </c>
      <c r="N24" s="9" t="s">
        <v>893</v>
      </c>
      <c r="O24" s="197">
        <v>0.2996470588235296</v>
      </c>
      <c r="P24" s="10">
        <v>0.25470000000000015</v>
      </c>
      <c r="Q24" s="10" t="s">
        <v>893</v>
      </c>
      <c r="R24" s="195">
        <v>0</v>
      </c>
    </row>
    <row r="25" spans="1:18" ht="33.75">
      <c r="A25" s="8" t="s">
        <v>167</v>
      </c>
      <c r="B25" s="8" t="s">
        <v>33</v>
      </c>
      <c r="C25" s="8" t="s">
        <v>53</v>
      </c>
      <c r="D25" s="194">
        <v>5</v>
      </c>
      <c r="E25" s="10">
        <v>2.5</v>
      </c>
      <c r="F25" s="10">
        <v>2.5</v>
      </c>
      <c r="G25" s="10">
        <v>0</v>
      </c>
      <c r="H25" s="10">
        <v>0</v>
      </c>
      <c r="I25" s="10">
        <v>1.3</v>
      </c>
      <c r="J25" s="195">
        <v>6.25E-2</v>
      </c>
      <c r="K25" s="195">
        <v>0</v>
      </c>
      <c r="L25" s="196">
        <v>1.2577956989247312</v>
      </c>
      <c r="M25" s="195">
        <v>1.1697500000000001</v>
      </c>
      <c r="N25" s="9" t="s">
        <v>893</v>
      </c>
      <c r="O25" s="197">
        <v>1.3761764705882353</v>
      </c>
      <c r="P25" s="10">
        <v>1.1697500000000001</v>
      </c>
      <c r="Q25" s="10" t="s">
        <v>893</v>
      </c>
      <c r="R25" s="195">
        <v>0.38619999999999999</v>
      </c>
    </row>
    <row r="26" spans="1:18" ht="22.5">
      <c r="A26" s="8" t="s">
        <v>168</v>
      </c>
      <c r="B26" s="8" t="s">
        <v>35</v>
      </c>
      <c r="C26" s="8" t="s">
        <v>123</v>
      </c>
      <c r="D26" s="194">
        <v>5</v>
      </c>
      <c r="E26" s="10">
        <v>2.5</v>
      </c>
      <c r="F26" s="10">
        <v>2.5</v>
      </c>
      <c r="G26" s="10">
        <v>0</v>
      </c>
      <c r="H26" s="10">
        <v>0</v>
      </c>
      <c r="I26" s="10">
        <v>0.62</v>
      </c>
      <c r="J26" s="195">
        <v>6.2E-2</v>
      </c>
      <c r="K26" s="195">
        <v>4.3999999999999997E-2</v>
      </c>
      <c r="L26" s="196">
        <v>1.938333333333333</v>
      </c>
      <c r="M26" s="195">
        <v>1.8026499999999999</v>
      </c>
      <c r="N26" s="9" t="s">
        <v>893</v>
      </c>
      <c r="O26" s="197">
        <v>2.1207647058823529</v>
      </c>
      <c r="P26" s="10">
        <v>1.8026499999999999</v>
      </c>
      <c r="Q26" s="10" t="s">
        <v>893</v>
      </c>
      <c r="R26" s="195">
        <v>0.1492</v>
      </c>
    </row>
    <row r="27" spans="1:18" ht="22.5">
      <c r="A27" s="8" t="s">
        <v>1601</v>
      </c>
      <c r="B27" s="8" t="s">
        <v>170</v>
      </c>
      <c r="C27" s="8" t="s">
        <v>97</v>
      </c>
      <c r="D27" s="194">
        <v>50</v>
      </c>
      <c r="E27" s="10">
        <v>25</v>
      </c>
      <c r="F27" s="10">
        <v>25</v>
      </c>
      <c r="G27" s="10">
        <v>0</v>
      </c>
      <c r="H27" s="10">
        <v>0</v>
      </c>
      <c r="I27" s="10">
        <v>28.82</v>
      </c>
      <c r="J27" s="195">
        <v>7.8350000000000003E-2</v>
      </c>
      <c r="K27" s="195">
        <v>0</v>
      </c>
      <c r="L27" s="196">
        <v>0</v>
      </c>
      <c r="M27" s="195">
        <v>0</v>
      </c>
      <c r="N27" s="9" t="s">
        <v>891</v>
      </c>
      <c r="O27" s="197">
        <v>0</v>
      </c>
      <c r="P27" s="10">
        <v>0</v>
      </c>
      <c r="Q27" s="10" t="s">
        <v>891</v>
      </c>
      <c r="R27" s="195">
        <v>4.3527699999999996</v>
      </c>
    </row>
    <row r="28" spans="1:18" ht="22.5">
      <c r="A28" s="8" t="s">
        <v>171</v>
      </c>
      <c r="B28" s="8" t="s">
        <v>42</v>
      </c>
      <c r="C28" s="8" t="s">
        <v>172</v>
      </c>
      <c r="D28" s="194">
        <v>65</v>
      </c>
      <c r="E28" s="10">
        <v>25</v>
      </c>
      <c r="F28" s="10">
        <v>40</v>
      </c>
      <c r="G28" s="10">
        <v>0</v>
      </c>
      <c r="H28" s="10">
        <v>0</v>
      </c>
      <c r="I28" s="10">
        <v>18.14</v>
      </c>
      <c r="J28" s="195">
        <v>1.58</v>
      </c>
      <c r="K28" s="195">
        <v>0</v>
      </c>
      <c r="L28" s="196">
        <v>6.4110752688172035</v>
      </c>
      <c r="M28" s="195">
        <v>5.9622999999999999</v>
      </c>
      <c r="N28" s="9" t="s">
        <v>893</v>
      </c>
      <c r="O28" s="197">
        <v>7.0144705882352945</v>
      </c>
      <c r="P28" s="10">
        <v>5.9622999999999999</v>
      </c>
      <c r="Q28" s="10" t="s">
        <v>893</v>
      </c>
      <c r="R28" s="195">
        <v>3.0157699999999998</v>
      </c>
    </row>
    <row r="29" spans="1:18" ht="22.5">
      <c r="A29" s="8" t="s">
        <v>1602</v>
      </c>
      <c r="B29" s="8" t="s">
        <v>170</v>
      </c>
      <c r="C29" s="8" t="s">
        <v>174</v>
      </c>
      <c r="D29" s="194">
        <v>50</v>
      </c>
      <c r="E29" s="10">
        <v>25</v>
      </c>
      <c r="F29" s="10">
        <v>25</v>
      </c>
      <c r="G29" s="10">
        <v>0</v>
      </c>
      <c r="H29" s="10">
        <v>0</v>
      </c>
      <c r="I29" s="10">
        <v>16.75</v>
      </c>
      <c r="J29" s="195">
        <v>8.2513900000000007</v>
      </c>
      <c r="K29" s="195">
        <v>0.71550000000000002</v>
      </c>
      <c r="L29" s="196">
        <v>0.62753763440860233</v>
      </c>
      <c r="M29" s="195">
        <v>0.58361000000000018</v>
      </c>
      <c r="N29" s="9" t="s">
        <v>893</v>
      </c>
      <c r="O29" s="197">
        <v>0.68660000000000021</v>
      </c>
      <c r="P29" s="10">
        <v>0.58361000000000018</v>
      </c>
      <c r="Q29" s="10" t="s">
        <v>893</v>
      </c>
      <c r="R29" s="195">
        <v>11.71184</v>
      </c>
    </row>
    <row r="30" spans="1:18" ht="22.5">
      <c r="A30" s="8" t="s">
        <v>175</v>
      </c>
      <c r="B30" s="8" t="s">
        <v>30</v>
      </c>
      <c r="C30" s="8" t="s">
        <v>34</v>
      </c>
      <c r="D30" s="194">
        <v>5</v>
      </c>
      <c r="E30" s="10">
        <v>2.5</v>
      </c>
      <c r="F30" s="10">
        <v>2.5</v>
      </c>
      <c r="G30" s="10">
        <v>0</v>
      </c>
      <c r="H30" s="10">
        <v>0</v>
      </c>
      <c r="I30" s="10">
        <v>2.29</v>
      </c>
      <c r="J30" s="195">
        <v>1.3771500000000001</v>
      </c>
      <c r="K30" s="195">
        <v>0</v>
      </c>
      <c r="L30" s="196">
        <v>0</v>
      </c>
      <c r="M30" s="195">
        <v>0</v>
      </c>
      <c r="N30" s="9" t="s">
        <v>891</v>
      </c>
      <c r="O30" s="196">
        <v>-1.1458064516129032</v>
      </c>
      <c r="P30" s="195">
        <v>-1.0656000000000001</v>
      </c>
      <c r="Q30" s="10" t="s">
        <v>893</v>
      </c>
      <c r="R30" s="195">
        <v>0.54884999999999995</v>
      </c>
    </row>
    <row r="31" spans="1:18" ht="33.75">
      <c r="A31" s="8" t="s">
        <v>176</v>
      </c>
      <c r="B31" s="8" t="s">
        <v>177</v>
      </c>
      <c r="C31" s="8" t="s">
        <v>178</v>
      </c>
      <c r="D31" s="194">
        <v>32</v>
      </c>
      <c r="E31" s="10">
        <v>16</v>
      </c>
      <c r="F31" s="10">
        <v>16</v>
      </c>
      <c r="G31" s="10">
        <v>0</v>
      </c>
      <c r="H31" s="10">
        <v>0</v>
      </c>
      <c r="I31" s="10">
        <v>8.83</v>
      </c>
      <c r="J31" s="195">
        <v>2.4178500000000001</v>
      </c>
      <c r="K31" s="195">
        <v>0.159</v>
      </c>
      <c r="L31" s="196">
        <v>5.3701612903225815</v>
      </c>
      <c r="M31" s="195">
        <v>4.994250000000001</v>
      </c>
      <c r="N31" s="9" t="s">
        <v>893</v>
      </c>
      <c r="O31" s="197">
        <v>5.8755882352941189</v>
      </c>
      <c r="P31" s="10">
        <v>4.994250000000001</v>
      </c>
      <c r="Q31" s="10" t="s">
        <v>893</v>
      </c>
      <c r="R31" s="195">
        <v>3.60561</v>
      </c>
    </row>
    <row r="32" spans="1:18" ht="33.75">
      <c r="A32" s="8" t="s">
        <v>179</v>
      </c>
      <c r="B32" s="8" t="s">
        <v>38</v>
      </c>
      <c r="C32" s="8" t="s">
        <v>62</v>
      </c>
      <c r="D32" s="194">
        <v>10</v>
      </c>
      <c r="E32" s="10">
        <v>10</v>
      </c>
      <c r="F32" s="10">
        <v>0</v>
      </c>
      <c r="G32" s="10">
        <v>0</v>
      </c>
      <c r="H32" s="10">
        <v>0</v>
      </c>
      <c r="I32" s="10">
        <v>3.6</v>
      </c>
      <c r="J32" s="195">
        <v>0.28249999999999997</v>
      </c>
      <c r="K32" s="195">
        <v>0.15</v>
      </c>
      <c r="L32" s="196">
        <v>6.0962365591397862</v>
      </c>
      <c r="M32" s="195">
        <v>5.6695000000000011</v>
      </c>
      <c r="N32" s="9" t="s">
        <v>893</v>
      </c>
      <c r="O32" s="197">
        <v>6.6700000000000017</v>
      </c>
      <c r="P32" s="10">
        <v>5.6695000000000011</v>
      </c>
      <c r="Q32" s="10" t="s">
        <v>893</v>
      </c>
      <c r="R32" s="195">
        <v>0.54627999999999999</v>
      </c>
    </row>
    <row r="33" spans="1:18" ht="22.5">
      <c r="A33" s="8" t="s">
        <v>180</v>
      </c>
      <c r="B33" s="8" t="s">
        <v>33</v>
      </c>
      <c r="C33" s="8" t="s">
        <v>72</v>
      </c>
      <c r="D33" s="194">
        <v>5</v>
      </c>
      <c r="E33" s="10">
        <v>2.5</v>
      </c>
      <c r="F33" s="10">
        <v>2.5</v>
      </c>
      <c r="G33" s="10">
        <v>0</v>
      </c>
      <c r="H33" s="10">
        <v>0</v>
      </c>
      <c r="I33" s="10">
        <v>0.67</v>
      </c>
      <c r="J33" s="195">
        <v>1.7840000000000002E-2</v>
      </c>
      <c r="K33" s="195">
        <v>0</v>
      </c>
      <c r="L33" s="196">
        <v>1.9358172043010753</v>
      </c>
      <c r="M33" s="195">
        <v>1.8003100000000001</v>
      </c>
      <c r="N33" s="9" t="s">
        <v>893</v>
      </c>
      <c r="O33" s="197">
        <v>2.1180117647058827</v>
      </c>
      <c r="P33" s="10">
        <v>1.8003100000000001</v>
      </c>
      <c r="Q33" s="10" t="s">
        <v>893</v>
      </c>
      <c r="R33" s="195">
        <v>0.13391</v>
      </c>
    </row>
    <row r="34" spans="1:18" ht="22.5">
      <c r="A34" s="8" t="s">
        <v>181</v>
      </c>
      <c r="B34" s="8" t="s">
        <v>35</v>
      </c>
      <c r="C34" s="8" t="s">
        <v>103</v>
      </c>
      <c r="D34" s="194">
        <v>2.5</v>
      </c>
      <c r="E34" s="10">
        <v>2.5</v>
      </c>
      <c r="F34" s="10">
        <v>0</v>
      </c>
      <c r="G34" s="10">
        <v>0</v>
      </c>
      <c r="H34" s="10">
        <v>0</v>
      </c>
      <c r="I34" s="10">
        <v>0.64</v>
      </c>
      <c r="J34" s="195">
        <v>0.13700000000000001</v>
      </c>
      <c r="K34" s="195">
        <v>0.10299999999999999</v>
      </c>
      <c r="L34" s="196">
        <v>1.7126881720430107</v>
      </c>
      <c r="M34" s="195">
        <v>1.5928</v>
      </c>
      <c r="N34" s="9" t="s">
        <v>893</v>
      </c>
      <c r="O34" s="197">
        <v>1.8738823529411766</v>
      </c>
      <c r="P34" s="10">
        <v>1.5928</v>
      </c>
      <c r="Q34" s="10" t="s">
        <v>893</v>
      </c>
      <c r="R34" s="195">
        <v>0.38179999999999997</v>
      </c>
    </row>
    <row r="35" spans="1:18" ht="33.75">
      <c r="A35" s="8" t="s">
        <v>182</v>
      </c>
      <c r="B35" s="8" t="s">
        <v>35</v>
      </c>
      <c r="C35" s="8" t="s">
        <v>183</v>
      </c>
      <c r="D35" s="194">
        <v>8</v>
      </c>
      <c r="E35" s="10">
        <v>4</v>
      </c>
      <c r="F35" s="10">
        <v>4</v>
      </c>
      <c r="G35" s="10">
        <v>0</v>
      </c>
      <c r="H35" s="10">
        <v>0</v>
      </c>
      <c r="I35" s="10">
        <v>1.31</v>
      </c>
      <c r="J35" s="195">
        <v>8.7550000000000003E-2</v>
      </c>
      <c r="K35" s="195">
        <v>0.02</v>
      </c>
      <c r="L35" s="196">
        <v>2.7958602150537639</v>
      </c>
      <c r="M35" s="195">
        <v>2.6001500000000006</v>
      </c>
      <c r="N35" s="9" t="s">
        <v>893</v>
      </c>
      <c r="O35" s="197">
        <v>3.0590000000000006</v>
      </c>
      <c r="P35" s="10">
        <v>2.6001500000000006</v>
      </c>
      <c r="Q35" s="10" t="s">
        <v>893</v>
      </c>
      <c r="R35" s="195">
        <v>0.61214999999999997</v>
      </c>
    </row>
    <row r="36" spans="1:18" ht="22.5">
      <c r="A36" s="8" t="s">
        <v>184</v>
      </c>
      <c r="B36" s="8" t="s">
        <v>35</v>
      </c>
      <c r="C36" s="8" t="s">
        <v>98</v>
      </c>
      <c r="D36" s="194">
        <v>8.8000000000000007</v>
      </c>
      <c r="E36" s="10">
        <v>6.3</v>
      </c>
      <c r="F36" s="10">
        <v>2.5</v>
      </c>
      <c r="G36" s="10">
        <v>0</v>
      </c>
      <c r="H36" s="10">
        <v>0</v>
      </c>
      <c r="I36" s="10">
        <v>0.55000000000000004</v>
      </c>
      <c r="J36" s="195">
        <v>2.3310000000000001E-2</v>
      </c>
      <c r="K36" s="195">
        <v>5.0000000000000001E-3</v>
      </c>
      <c r="L36" s="196">
        <v>2.0499354838709691</v>
      </c>
      <c r="M36" s="195">
        <v>1.9064400000000012</v>
      </c>
      <c r="N36" s="9" t="s">
        <v>893</v>
      </c>
      <c r="O36" s="197">
        <v>2.2428705882352955</v>
      </c>
      <c r="P36" s="10">
        <v>1.9064400000000012</v>
      </c>
      <c r="Q36" s="10" t="s">
        <v>893</v>
      </c>
      <c r="R36" s="195">
        <v>4.9000000000000002E-2</v>
      </c>
    </row>
    <row r="37" spans="1:18" ht="45">
      <c r="A37" s="8" t="s">
        <v>185</v>
      </c>
      <c r="B37" s="8" t="s">
        <v>35</v>
      </c>
      <c r="C37" s="8" t="s">
        <v>65</v>
      </c>
      <c r="D37" s="194">
        <v>5</v>
      </c>
      <c r="E37" s="10">
        <v>2.5</v>
      </c>
      <c r="F37" s="10">
        <v>2.5</v>
      </c>
      <c r="G37" s="10">
        <v>0</v>
      </c>
      <c r="H37" s="10">
        <v>0</v>
      </c>
      <c r="I37" s="10">
        <v>1.45</v>
      </c>
      <c r="J37" s="195">
        <v>5.0000000000000001E-3</v>
      </c>
      <c r="K37" s="195">
        <v>0</v>
      </c>
      <c r="L37" s="196">
        <v>1.1696236559139788</v>
      </c>
      <c r="M37" s="195">
        <v>1.0877500000000002</v>
      </c>
      <c r="N37" s="9" t="s">
        <v>893</v>
      </c>
      <c r="O37" s="197">
        <v>1.2797058823529415</v>
      </c>
      <c r="P37" s="10">
        <v>1.0877500000000002</v>
      </c>
      <c r="Q37" s="10" t="s">
        <v>893</v>
      </c>
      <c r="R37" s="195">
        <v>0.248</v>
      </c>
    </row>
    <row r="38" spans="1:18" ht="32.25" customHeight="1">
      <c r="A38" s="8" t="s">
        <v>186</v>
      </c>
      <c r="B38" s="8" t="s">
        <v>35</v>
      </c>
      <c r="C38" s="8" t="s">
        <v>85</v>
      </c>
      <c r="D38" s="194">
        <v>4</v>
      </c>
      <c r="E38" s="10">
        <v>4</v>
      </c>
      <c r="F38" s="10">
        <v>0</v>
      </c>
      <c r="G38" s="10">
        <v>0</v>
      </c>
      <c r="H38" s="10">
        <v>0</v>
      </c>
      <c r="I38" s="10">
        <v>1</v>
      </c>
      <c r="J38" s="195">
        <v>3.49E-2</v>
      </c>
      <c r="K38" s="195">
        <v>0.01</v>
      </c>
      <c r="L38" s="196">
        <v>2.9624731182795698</v>
      </c>
      <c r="M38" s="195">
        <v>2.7551000000000001</v>
      </c>
      <c r="N38" s="9" t="s">
        <v>893</v>
      </c>
      <c r="O38" s="197">
        <v>3.2412941176470591</v>
      </c>
      <c r="P38" s="10">
        <v>2.7551000000000001</v>
      </c>
      <c r="Q38" s="10" t="s">
        <v>893</v>
      </c>
      <c r="R38" s="195">
        <v>0.1855</v>
      </c>
    </row>
    <row r="39" spans="1:18" ht="22.5">
      <c r="A39" s="8" t="s">
        <v>187</v>
      </c>
      <c r="B39" s="8" t="s">
        <v>35</v>
      </c>
      <c r="C39" s="8" t="s">
        <v>113</v>
      </c>
      <c r="D39" s="194">
        <v>5</v>
      </c>
      <c r="E39" s="10">
        <v>2.5</v>
      </c>
      <c r="F39" s="10">
        <v>2.5</v>
      </c>
      <c r="G39" s="10">
        <v>0</v>
      </c>
      <c r="H39" s="10">
        <v>0</v>
      </c>
      <c r="I39" s="10">
        <v>0.45</v>
      </c>
      <c r="J39" s="195">
        <v>5.8000000000000003E-2</v>
      </c>
      <c r="K39" s="195">
        <v>3.9E-2</v>
      </c>
      <c r="L39" s="196">
        <v>2.1126344086021502</v>
      </c>
      <c r="M39" s="195">
        <v>1.9647499999999998</v>
      </c>
      <c r="N39" s="9" t="s">
        <v>893</v>
      </c>
      <c r="O39" s="197">
        <v>2.3114705882352937</v>
      </c>
      <c r="P39" s="10">
        <v>1.9647499999999998</v>
      </c>
      <c r="Q39" s="10" t="s">
        <v>893</v>
      </c>
      <c r="R39" s="195">
        <v>5.6899999999999999E-2</v>
      </c>
    </row>
    <row r="40" spans="1:18" ht="22.5">
      <c r="A40" s="8" t="s">
        <v>188</v>
      </c>
      <c r="B40" s="8" t="s">
        <v>35</v>
      </c>
      <c r="C40" s="8" t="s">
        <v>95</v>
      </c>
      <c r="D40" s="194">
        <v>5</v>
      </c>
      <c r="E40" s="10">
        <v>2.5</v>
      </c>
      <c r="F40" s="10">
        <v>2.5</v>
      </c>
      <c r="G40" s="10">
        <v>0</v>
      </c>
      <c r="H40" s="10">
        <v>0</v>
      </c>
      <c r="I40" s="10">
        <v>0.87</v>
      </c>
      <c r="J40" s="195">
        <v>3.3140000000000003E-2</v>
      </c>
      <c r="K40" s="195">
        <v>8.0000000000000002E-3</v>
      </c>
      <c r="L40" s="196">
        <v>1.7193655913978494</v>
      </c>
      <c r="M40" s="195">
        <v>1.59901</v>
      </c>
      <c r="N40" s="9" t="s">
        <v>893</v>
      </c>
      <c r="O40" s="197">
        <v>1.8811882352941178</v>
      </c>
      <c r="P40" s="10">
        <v>1.59901</v>
      </c>
      <c r="Q40" s="10" t="s">
        <v>893</v>
      </c>
      <c r="R40" s="195">
        <v>0.10009999999999999</v>
      </c>
    </row>
    <row r="41" spans="1:18" ht="22.5">
      <c r="A41" s="8" t="s">
        <v>189</v>
      </c>
      <c r="B41" s="8" t="s">
        <v>42</v>
      </c>
      <c r="C41" s="8" t="s">
        <v>190</v>
      </c>
      <c r="D41" s="194">
        <v>80</v>
      </c>
      <c r="E41" s="10">
        <v>40</v>
      </c>
      <c r="F41" s="10">
        <v>40</v>
      </c>
      <c r="G41" s="10">
        <v>20</v>
      </c>
      <c r="H41" s="10">
        <v>0</v>
      </c>
      <c r="I41" s="10">
        <v>35.556090908917476</v>
      </c>
      <c r="J41" s="195">
        <v>0.5</v>
      </c>
      <c r="K41" s="195">
        <v>0</v>
      </c>
      <c r="L41" s="196">
        <v>5.9062746824803742</v>
      </c>
      <c r="M41" s="195">
        <v>5.4928354547067482</v>
      </c>
      <c r="N41" s="9" t="s">
        <v>893</v>
      </c>
      <c r="O41" s="197">
        <v>6.4621593584785275</v>
      </c>
      <c r="P41" s="10">
        <v>5.4928354547067482</v>
      </c>
      <c r="Q41" s="10" t="s">
        <v>893</v>
      </c>
      <c r="R41" s="195">
        <v>5.70303</v>
      </c>
    </row>
    <row r="42" spans="1:18" ht="22.5">
      <c r="A42" s="8" t="s">
        <v>192</v>
      </c>
      <c r="B42" s="8" t="s">
        <v>27</v>
      </c>
      <c r="C42" s="8" t="s">
        <v>193</v>
      </c>
      <c r="D42" s="194">
        <v>71.5</v>
      </c>
      <c r="E42" s="10">
        <v>40</v>
      </c>
      <c r="F42" s="10">
        <v>31.5</v>
      </c>
      <c r="G42" s="10">
        <v>0</v>
      </c>
      <c r="H42" s="10">
        <v>0</v>
      </c>
      <c r="I42" s="10">
        <v>17.09</v>
      </c>
      <c r="J42" s="195">
        <v>19.402889999999999</v>
      </c>
      <c r="K42" s="195">
        <v>1.3172999999999999</v>
      </c>
      <c r="L42" s="196">
        <v>0</v>
      </c>
      <c r="M42" s="195">
        <v>0</v>
      </c>
      <c r="N42" s="9" t="s">
        <v>891</v>
      </c>
      <c r="O42" s="197">
        <v>0</v>
      </c>
      <c r="P42" s="10">
        <v>0</v>
      </c>
      <c r="Q42" s="10" t="s">
        <v>891</v>
      </c>
      <c r="R42" s="195">
        <v>4.6061500000000004</v>
      </c>
    </row>
    <row r="43" spans="1:18" ht="22.5">
      <c r="A43" s="8" t="s">
        <v>194</v>
      </c>
      <c r="B43" s="8" t="s">
        <v>33</v>
      </c>
      <c r="C43" s="8" t="s">
        <v>1617</v>
      </c>
      <c r="D43" s="194">
        <v>32</v>
      </c>
      <c r="E43" s="10">
        <v>16</v>
      </c>
      <c r="F43" s="10">
        <v>16</v>
      </c>
      <c r="G43" s="10">
        <v>0</v>
      </c>
      <c r="H43" s="10">
        <v>0</v>
      </c>
      <c r="I43" s="10">
        <v>1.81</v>
      </c>
      <c r="J43" s="195">
        <v>0</v>
      </c>
      <c r="K43" s="195">
        <v>0</v>
      </c>
      <c r="L43" s="196">
        <v>14.99</v>
      </c>
      <c r="M43" s="195">
        <v>13.940700000000001</v>
      </c>
      <c r="N43" s="9" t="s">
        <v>893</v>
      </c>
      <c r="O43" s="197">
        <v>16.400823529411767</v>
      </c>
      <c r="P43" s="10">
        <v>13.940700000000001</v>
      </c>
      <c r="Q43" s="10" t="s">
        <v>893</v>
      </c>
      <c r="R43" s="195">
        <v>4.9908599999999996</v>
      </c>
    </row>
    <row r="44" spans="1:18" ht="22.5">
      <c r="A44" s="8" t="s">
        <v>195</v>
      </c>
      <c r="B44" s="8" t="s">
        <v>96</v>
      </c>
      <c r="C44" s="8" t="s">
        <v>74</v>
      </c>
      <c r="D44" s="194">
        <v>50</v>
      </c>
      <c r="E44" s="10">
        <v>25</v>
      </c>
      <c r="F44" s="10">
        <v>25</v>
      </c>
      <c r="G44" s="10">
        <v>0</v>
      </c>
      <c r="H44" s="10">
        <v>0</v>
      </c>
      <c r="I44" s="10">
        <v>19.41</v>
      </c>
      <c r="J44" s="195">
        <v>7.7499999999999999E-2</v>
      </c>
      <c r="K44" s="195">
        <v>0</v>
      </c>
      <c r="L44" s="196">
        <v>6.7566666666666668</v>
      </c>
      <c r="M44" s="195">
        <v>6.2837000000000005</v>
      </c>
      <c r="N44" s="9" t="s">
        <v>893</v>
      </c>
      <c r="O44" s="197">
        <v>7.3925882352941183</v>
      </c>
      <c r="P44" s="10">
        <v>6.2837000000000005</v>
      </c>
      <c r="Q44" s="10" t="s">
        <v>893</v>
      </c>
      <c r="R44" s="195">
        <v>2.48611</v>
      </c>
    </row>
    <row r="45" spans="1:18" ht="22.5">
      <c r="A45" s="8" t="s">
        <v>196</v>
      </c>
      <c r="B45" s="8" t="s">
        <v>27</v>
      </c>
      <c r="C45" s="8" t="s">
        <v>82</v>
      </c>
      <c r="D45" s="194">
        <v>12.6</v>
      </c>
      <c r="E45" s="10">
        <v>6.3</v>
      </c>
      <c r="F45" s="10">
        <v>6.3</v>
      </c>
      <c r="G45" s="10">
        <v>0</v>
      </c>
      <c r="H45" s="10">
        <v>0</v>
      </c>
      <c r="I45" s="10">
        <v>1.03</v>
      </c>
      <c r="J45" s="195">
        <v>0.95540999999999998</v>
      </c>
      <c r="K45" s="195">
        <v>0.95540999999999998</v>
      </c>
      <c r="L45" s="196">
        <v>4.5576774193548388</v>
      </c>
      <c r="M45" s="195">
        <v>4.2386400000000002</v>
      </c>
      <c r="N45" s="9" t="s">
        <v>893</v>
      </c>
      <c r="O45" s="197">
        <v>4.9866352941176473</v>
      </c>
      <c r="P45" s="10">
        <v>4.2386400000000002</v>
      </c>
      <c r="Q45" s="10" t="s">
        <v>893</v>
      </c>
      <c r="R45" s="195">
        <v>4.1149999999999999E-2</v>
      </c>
    </row>
    <row r="46" spans="1:18" ht="22.5">
      <c r="A46" s="8" t="s">
        <v>197</v>
      </c>
      <c r="B46" s="8" t="s">
        <v>35</v>
      </c>
      <c r="C46" s="8" t="s">
        <v>47</v>
      </c>
      <c r="D46" s="194">
        <v>3.4000000000000004</v>
      </c>
      <c r="E46" s="10">
        <v>1.8</v>
      </c>
      <c r="F46" s="10">
        <v>1.6</v>
      </c>
      <c r="G46" s="10">
        <v>0</v>
      </c>
      <c r="H46" s="10">
        <v>0</v>
      </c>
      <c r="I46" s="10">
        <v>2.5499999999999998</v>
      </c>
      <c r="J46" s="195">
        <v>4.5209000000000001</v>
      </c>
      <c r="K46" s="195">
        <v>4.3890000000000002</v>
      </c>
      <c r="L46" s="196">
        <v>0</v>
      </c>
      <c r="M46" s="195">
        <v>0</v>
      </c>
      <c r="N46" s="9" t="s">
        <v>891</v>
      </c>
      <c r="O46" s="197">
        <v>0</v>
      </c>
      <c r="P46" s="10">
        <v>0</v>
      </c>
      <c r="Q46" s="10" t="s">
        <v>891</v>
      </c>
      <c r="R46" s="195">
        <v>1.1987000000000001</v>
      </c>
    </row>
    <row r="47" spans="1:18" ht="22.5">
      <c r="A47" s="8" t="s">
        <v>198</v>
      </c>
      <c r="B47" s="8" t="s">
        <v>27</v>
      </c>
      <c r="C47" s="8" t="s">
        <v>118</v>
      </c>
      <c r="D47" s="194">
        <v>12.6</v>
      </c>
      <c r="E47" s="10">
        <v>6.3</v>
      </c>
      <c r="F47" s="10">
        <v>6.3</v>
      </c>
      <c r="G47" s="10">
        <v>0</v>
      </c>
      <c r="H47" s="10">
        <v>0</v>
      </c>
      <c r="I47" s="10">
        <v>1.5</v>
      </c>
      <c r="J47" s="195">
        <v>0</v>
      </c>
      <c r="K47" s="195">
        <v>0</v>
      </c>
      <c r="L47" s="196">
        <v>5.1150000000000002</v>
      </c>
      <c r="M47" s="195">
        <v>4.7569500000000007</v>
      </c>
      <c r="N47" s="9" t="s">
        <v>893</v>
      </c>
      <c r="O47" s="197">
        <v>5.5964117647058833</v>
      </c>
      <c r="P47" s="10">
        <v>4.7569500000000007</v>
      </c>
      <c r="Q47" s="10" t="s">
        <v>893</v>
      </c>
      <c r="R47" s="195">
        <v>0</v>
      </c>
    </row>
    <row r="48" spans="1:18" ht="22.5">
      <c r="A48" s="8" t="s">
        <v>199</v>
      </c>
      <c r="B48" s="8" t="s">
        <v>42</v>
      </c>
      <c r="C48" s="8" t="s">
        <v>200</v>
      </c>
      <c r="D48" s="194">
        <v>80</v>
      </c>
      <c r="E48" s="10">
        <v>40</v>
      </c>
      <c r="F48" s="10">
        <v>40</v>
      </c>
      <c r="G48" s="10">
        <v>0</v>
      </c>
      <c r="H48" s="10">
        <v>0</v>
      </c>
      <c r="I48" s="10">
        <v>40.29</v>
      </c>
      <c r="J48" s="195">
        <v>1.9426600000000001</v>
      </c>
      <c r="K48" s="195">
        <v>0</v>
      </c>
      <c r="L48" s="196">
        <v>0</v>
      </c>
      <c r="M48" s="195">
        <v>0</v>
      </c>
      <c r="N48" s="9" t="s">
        <v>891</v>
      </c>
      <c r="O48" s="197">
        <v>0</v>
      </c>
      <c r="P48" s="10">
        <v>0</v>
      </c>
      <c r="Q48" s="10" t="s">
        <v>891</v>
      </c>
      <c r="R48" s="195">
        <v>3.6458740000000001</v>
      </c>
    </row>
    <row r="49" spans="1:18" ht="22.5">
      <c r="A49" s="8" t="s">
        <v>1611</v>
      </c>
      <c r="B49" s="8" t="s">
        <v>46</v>
      </c>
      <c r="C49" s="8" t="s">
        <v>202</v>
      </c>
      <c r="D49" s="194">
        <v>80</v>
      </c>
      <c r="E49" s="10">
        <v>40</v>
      </c>
      <c r="F49" s="10">
        <v>40</v>
      </c>
      <c r="G49" s="10">
        <v>0</v>
      </c>
      <c r="H49" s="10">
        <v>0</v>
      </c>
      <c r="I49" s="10">
        <v>48.64</v>
      </c>
      <c r="J49" s="195">
        <v>0.36445</v>
      </c>
      <c r="K49" s="195">
        <v>0</v>
      </c>
      <c r="L49" s="196">
        <v>0</v>
      </c>
      <c r="M49" s="195">
        <v>0</v>
      </c>
      <c r="N49" s="9" t="s">
        <v>891</v>
      </c>
      <c r="O49" s="197">
        <v>0</v>
      </c>
      <c r="P49" s="10">
        <v>0</v>
      </c>
      <c r="Q49" s="10" t="s">
        <v>891</v>
      </c>
      <c r="R49" s="195">
        <v>6.7864500000000003</v>
      </c>
    </row>
    <row r="50" spans="1:18" ht="22.5">
      <c r="A50" s="8" t="s">
        <v>203</v>
      </c>
      <c r="B50" s="8" t="s">
        <v>30</v>
      </c>
      <c r="C50" s="8" t="s">
        <v>144</v>
      </c>
      <c r="D50" s="194">
        <v>32</v>
      </c>
      <c r="E50" s="10">
        <v>16</v>
      </c>
      <c r="F50" s="10">
        <v>16</v>
      </c>
      <c r="G50" s="10">
        <v>0</v>
      </c>
      <c r="H50" s="10">
        <v>0</v>
      </c>
      <c r="I50" s="10">
        <v>18.259999999999998</v>
      </c>
      <c r="J50" s="195">
        <v>8.1000000000000003E-2</v>
      </c>
      <c r="K50" s="195">
        <v>0</v>
      </c>
      <c r="L50" s="196">
        <v>0</v>
      </c>
      <c r="M50" s="195">
        <v>0</v>
      </c>
      <c r="N50" s="9" t="s">
        <v>891</v>
      </c>
      <c r="O50" s="197">
        <v>0</v>
      </c>
      <c r="P50" s="10">
        <v>0</v>
      </c>
      <c r="Q50" s="10" t="s">
        <v>891</v>
      </c>
      <c r="R50" s="195">
        <v>1.88409</v>
      </c>
    </row>
    <row r="51" spans="1:18" ht="22.5">
      <c r="A51" s="8" t="s">
        <v>1606</v>
      </c>
      <c r="B51" s="8" t="s">
        <v>170</v>
      </c>
      <c r="C51" s="8" t="s">
        <v>205</v>
      </c>
      <c r="D51" s="194">
        <v>80</v>
      </c>
      <c r="E51" s="10">
        <v>40</v>
      </c>
      <c r="F51" s="10">
        <v>40</v>
      </c>
      <c r="G51" s="10">
        <v>0</v>
      </c>
      <c r="H51" s="10">
        <v>0</v>
      </c>
      <c r="I51" s="10">
        <v>22.68</v>
      </c>
      <c r="J51" s="195">
        <v>9.7389200000000002</v>
      </c>
      <c r="K51" s="195">
        <v>6.5</v>
      </c>
      <c r="L51" s="196">
        <v>8.8480430107526882</v>
      </c>
      <c r="M51" s="195">
        <v>8.2286800000000007</v>
      </c>
      <c r="N51" s="9" t="s">
        <v>893</v>
      </c>
      <c r="O51" s="197">
        <v>9.6808000000000014</v>
      </c>
      <c r="P51" s="10">
        <v>8.2286800000000007</v>
      </c>
      <c r="Q51" s="10" t="s">
        <v>893</v>
      </c>
      <c r="R51" s="195">
        <v>21.351987000000001</v>
      </c>
    </row>
    <row r="52" spans="1:18" ht="22.5">
      <c r="A52" s="8" t="s">
        <v>206</v>
      </c>
      <c r="B52" s="8" t="s">
        <v>30</v>
      </c>
      <c r="C52" s="8" t="s">
        <v>88</v>
      </c>
      <c r="D52" s="194">
        <v>20</v>
      </c>
      <c r="E52" s="10">
        <v>10</v>
      </c>
      <c r="F52" s="10">
        <v>10</v>
      </c>
      <c r="G52" s="10">
        <v>0</v>
      </c>
      <c r="H52" s="10">
        <v>0</v>
      </c>
      <c r="I52" s="10">
        <v>9.51</v>
      </c>
      <c r="J52" s="195">
        <v>4.1200000000000001E-2</v>
      </c>
      <c r="K52" s="195">
        <v>0</v>
      </c>
      <c r="L52" s="196">
        <v>0.945698924731183</v>
      </c>
      <c r="M52" s="195">
        <v>0.87950000000000028</v>
      </c>
      <c r="N52" s="9" t="s">
        <v>893</v>
      </c>
      <c r="O52" s="197">
        <v>1.0347058823529416</v>
      </c>
      <c r="P52" s="10">
        <v>0.87950000000000028</v>
      </c>
      <c r="Q52" s="10" t="s">
        <v>893</v>
      </c>
      <c r="R52" s="195">
        <v>1.4841899999999999</v>
      </c>
    </row>
    <row r="53" spans="1:18" ht="22.5">
      <c r="A53" s="8" t="s">
        <v>207</v>
      </c>
      <c r="B53" s="8" t="s">
        <v>30</v>
      </c>
      <c r="C53" s="8" t="s">
        <v>66</v>
      </c>
      <c r="D53" s="194">
        <v>16</v>
      </c>
      <c r="E53" s="10">
        <v>8.5</v>
      </c>
      <c r="F53" s="10">
        <v>7.5</v>
      </c>
      <c r="G53" s="10">
        <v>0</v>
      </c>
      <c r="H53" s="10">
        <v>0</v>
      </c>
      <c r="I53" s="10">
        <v>7.74</v>
      </c>
      <c r="J53" s="195">
        <v>2.2800000000000001E-2</v>
      </c>
      <c r="K53" s="195">
        <v>0</v>
      </c>
      <c r="L53" s="196">
        <v>0.11048387096774172</v>
      </c>
      <c r="M53" s="195">
        <v>0.1027499999999998</v>
      </c>
      <c r="N53" s="9" t="s">
        <v>893</v>
      </c>
      <c r="O53" s="197">
        <v>0.12088235294117623</v>
      </c>
      <c r="P53" s="10">
        <v>0.1027499999999998</v>
      </c>
      <c r="Q53" s="10" t="s">
        <v>893</v>
      </c>
      <c r="R53" s="195">
        <v>0.90339999999999998</v>
      </c>
    </row>
    <row r="54" spans="1:18" ht="22.5">
      <c r="A54" s="8" t="s">
        <v>1607</v>
      </c>
      <c r="B54" s="8" t="s">
        <v>170</v>
      </c>
      <c r="C54" s="8" t="s">
        <v>144</v>
      </c>
      <c r="D54" s="194">
        <v>50</v>
      </c>
      <c r="E54" s="10">
        <v>25</v>
      </c>
      <c r="F54" s="10">
        <v>25</v>
      </c>
      <c r="G54" s="10">
        <v>0</v>
      </c>
      <c r="H54" s="10">
        <v>0</v>
      </c>
      <c r="I54" s="10">
        <v>24.18</v>
      </c>
      <c r="J54" s="195">
        <v>4.2130000000000001</v>
      </c>
      <c r="K54" s="195">
        <v>2.2000000000000002</v>
      </c>
      <c r="L54" s="196">
        <v>0</v>
      </c>
      <c r="M54" s="195">
        <v>0</v>
      </c>
      <c r="N54" s="9" t="s">
        <v>891</v>
      </c>
      <c r="O54" s="197">
        <v>0</v>
      </c>
      <c r="P54" s="10">
        <v>0</v>
      </c>
      <c r="Q54" s="10" t="s">
        <v>891</v>
      </c>
      <c r="R54" s="195">
        <v>3.4384239999999999</v>
      </c>
    </row>
    <row r="55" spans="1:18" ht="22.5">
      <c r="A55" s="8" t="s">
        <v>1608</v>
      </c>
      <c r="B55" s="8" t="s">
        <v>170</v>
      </c>
      <c r="C55" s="8" t="s">
        <v>56</v>
      </c>
      <c r="D55" s="194">
        <v>50</v>
      </c>
      <c r="E55" s="10">
        <v>25</v>
      </c>
      <c r="F55" s="10">
        <v>25</v>
      </c>
      <c r="G55" s="10">
        <v>0</v>
      </c>
      <c r="H55" s="10">
        <v>0</v>
      </c>
      <c r="I55" s="10">
        <v>20.73</v>
      </c>
      <c r="J55" s="195">
        <v>0.39179999999999998</v>
      </c>
      <c r="K55" s="195">
        <v>0</v>
      </c>
      <c r="L55" s="196">
        <v>5.0987096774193539</v>
      </c>
      <c r="M55" s="195">
        <v>4.7417999999999996</v>
      </c>
      <c r="N55" s="9" t="s">
        <v>893</v>
      </c>
      <c r="O55" s="197">
        <v>5.5785882352941174</v>
      </c>
      <c r="P55" s="10">
        <v>4.7417999999999996</v>
      </c>
      <c r="Q55" s="10" t="s">
        <v>893</v>
      </c>
      <c r="R55" s="195">
        <v>2.6423320000000001</v>
      </c>
    </row>
    <row r="56" spans="1:18" ht="22.5">
      <c r="A56" s="8" t="s">
        <v>1612</v>
      </c>
      <c r="B56" s="8" t="s">
        <v>46</v>
      </c>
      <c r="C56" s="8" t="s">
        <v>43</v>
      </c>
      <c r="D56" s="194">
        <v>80</v>
      </c>
      <c r="E56" s="10">
        <v>40</v>
      </c>
      <c r="F56" s="10">
        <v>40</v>
      </c>
      <c r="G56" s="10">
        <v>0</v>
      </c>
      <c r="H56" s="10">
        <v>0</v>
      </c>
      <c r="I56" s="10">
        <v>38.18</v>
      </c>
      <c r="J56" s="195">
        <v>4.5398500000000004</v>
      </c>
      <c r="K56" s="195">
        <v>1.67563</v>
      </c>
      <c r="L56" s="196">
        <v>0</v>
      </c>
      <c r="M56" s="195">
        <v>0</v>
      </c>
      <c r="N56" s="9" t="s">
        <v>891</v>
      </c>
      <c r="O56" s="197">
        <v>0</v>
      </c>
      <c r="P56" s="10">
        <v>0</v>
      </c>
      <c r="Q56" s="10" t="s">
        <v>891</v>
      </c>
      <c r="R56" s="195">
        <v>23.637419999999999</v>
      </c>
    </row>
    <row r="57" spans="1:18" ht="22.5">
      <c r="A57" s="8" t="s">
        <v>211</v>
      </c>
      <c r="B57" s="8" t="s">
        <v>42</v>
      </c>
      <c r="C57" s="8" t="s">
        <v>212</v>
      </c>
      <c r="D57" s="194">
        <v>80</v>
      </c>
      <c r="E57" s="10">
        <v>40</v>
      </c>
      <c r="F57" s="10">
        <v>40</v>
      </c>
      <c r="G57" s="10">
        <v>0</v>
      </c>
      <c r="H57" s="10">
        <v>0</v>
      </c>
      <c r="I57" s="10">
        <v>29.36</v>
      </c>
      <c r="J57" s="195">
        <v>0.72938999999999998</v>
      </c>
      <c r="K57" s="195">
        <v>0</v>
      </c>
      <c r="L57" s="196">
        <v>11.855709677419354</v>
      </c>
      <c r="M57" s="195">
        <v>11.02581</v>
      </c>
      <c r="N57" s="9" t="s">
        <v>893</v>
      </c>
      <c r="O57" s="197">
        <v>12.971541176470588</v>
      </c>
      <c r="P57" s="10">
        <v>11.02581</v>
      </c>
      <c r="Q57" s="10" t="s">
        <v>893</v>
      </c>
      <c r="R57" s="195">
        <v>2.5047899999999998</v>
      </c>
    </row>
    <row r="58" spans="1:18" ht="33.75">
      <c r="A58" s="8" t="s">
        <v>213</v>
      </c>
      <c r="B58" s="8" t="s">
        <v>42</v>
      </c>
      <c r="C58" s="8" t="s">
        <v>152</v>
      </c>
      <c r="D58" s="194">
        <v>80</v>
      </c>
      <c r="E58" s="10">
        <v>40</v>
      </c>
      <c r="F58" s="10">
        <v>40</v>
      </c>
      <c r="G58" s="10">
        <v>0</v>
      </c>
      <c r="H58" s="10">
        <v>0</v>
      </c>
      <c r="I58" s="10">
        <v>27.189999999999998</v>
      </c>
      <c r="J58" s="195">
        <v>11.73794</v>
      </c>
      <c r="K58" s="195">
        <v>0.52105999999999997</v>
      </c>
      <c r="L58" s="196">
        <v>0</v>
      </c>
      <c r="M58" s="195">
        <v>0</v>
      </c>
      <c r="N58" s="189" t="s">
        <v>1772</v>
      </c>
      <c r="O58" s="197">
        <v>0</v>
      </c>
      <c r="P58" s="10">
        <v>0</v>
      </c>
      <c r="Q58" s="189" t="s">
        <v>1772</v>
      </c>
      <c r="R58" s="195">
        <v>7.4336200000000003</v>
      </c>
    </row>
    <row r="59" spans="1:18" ht="22.5">
      <c r="A59" s="8" t="s">
        <v>1609</v>
      </c>
      <c r="B59" s="8" t="s">
        <v>170</v>
      </c>
      <c r="C59" s="8" t="s">
        <v>58</v>
      </c>
      <c r="D59" s="194">
        <v>50</v>
      </c>
      <c r="E59" s="10">
        <v>25</v>
      </c>
      <c r="F59" s="10">
        <v>25</v>
      </c>
      <c r="G59" s="10">
        <v>0</v>
      </c>
      <c r="H59" s="10">
        <v>0</v>
      </c>
      <c r="I59" s="10">
        <v>14.73</v>
      </c>
      <c r="J59" s="195">
        <v>0.02</v>
      </c>
      <c r="K59" s="195">
        <v>0</v>
      </c>
      <c r="L59" s="196">
        <v>11.498494623655914</v>
      </c>
      <c r="M59" s="195">
        <v>10.6936</v>
      </c>
      <c r="N59" s="9" t="s">
        <v>893</v>
      </c>
      <c r="O59" s="197">
        <v>12.580705882352941</v>
      </c>
      <c r="P59" s="10">
        <v>10.6936</v>
      </c>
      <c r="Q59" s="10" t="s">
        <v>893</v>
      </c>
      <c r="R59" s="195">
        <v>0.13830000000000001</v>
      </c>
    </row>
    <row r="60" spans="1:18" ht="22.5">
      <c r="A60" s="8" t="s">
        <v>1610</v>
      </c>
      <c r="B60" s="8" t="s">
        <v>170</v>
      </c>
      <c r="C60" s="8" t="s">
        <v>216</v>
      </c>
      <c r="D60" s="194">
        <v>50</v>
      </c>
      <c r="E60" s="10">
        <v>25</v>
      </c>
      <c r="F60" s="10">
        <v>25</v>
      </c>
      <c r="G60" s="10">
        <v>0</v>
      </c>
      <c r="H60" s="10">
        <v>0</v>
      </c>
      <c r="I60" s="10">
        <v>25.130000000000003</v>
      </c>
      <c r="J60" s="195">
        <v>2.88653</v>
      </c>
      <c r="K60" s="195">
        <v>1.2906</v>
      </c>
      <c r="L60" s="196">
        <v>0</v>
      </c>
      <c r="M60" s="195">
        <v>0</v>
      </c>
      <c r="N60" s="9" t="s">
        <v>891</v>
      </c>
      <c r="O60" s="197">
        <v>0</v>
      </c>
      <c r="P60" s="10">
        <v>0</v>
      </c>
      <c r="Q60" s="10" t="s">
        <v>891</v>
      </c>
      <c r="R60" s="195">
        <v>6.8218699999999997</v>
      </c>
    </row>
    <row r="61" spans="1:18" ht="22.5">
      <c r="A61" s="8" t="s">
        <v>217</v>
      </c>
      <c r="B61" s="8" t="s">
        <v>96</v>
      </c>
      <c r="C61" s="8" t="s">
        <v>218</v>
      </c>
      <c r="D61" s="194">
        <v>50</v>
      </c>
      <c r="E61" s="10">
        <v>25</v>
      </c>
      <c r="F61" s="10">
        <v>25</v>
      </c>
      <c r="G61" s="10">
        <v>0</v>
      </c>
      <c r="H61" s="10">
        <v>0</v>
      </c>
      <c r="I61" s="10">
        <v>11.95</v>
      </c>
      <c r="J61" s="195">
        <v>4.5730000000000004</v>
      </c>
      <c r="K61" s="195">
        <v>0</v>
      </c>
      <c r="L61" s="196">
        <v>9.3827956989247312</v>
      </c>
      <c r="M61" s="195">
        <v>8.7260000000000009</v>
      </c>
      <c r="N61" s="9" t="s">
        <v>893</v>
      </c>
      <c r="O61" s="197">
        <v>10.265882352941178</v>
      </c>
      <c r="P61" s="10">
        <v>8.7260000000000009</v>
      </c>
      <c r="Q61" s="10" t="s">
        <v>893</v>
      </c>
      <c r="R61" s="195">
        <v>0.29227999999999998</v>
      </c>
    </row>
    <row r="62" spans="1:18" ht="22.5">
      <c r="A62" s="8" t="s">
        <v>219</v>
      </c>
      <c r="B62" s="8" t="s">
        <v>96</v>
      </c>
      <c r="C62" s="8" t="s">
        <v>220</v>
      </c>
      <c r="D62" s="194">
        <v>80</v>
      </c>
      <c r="E62" s="10">
        <v>40</v>
      </c>
      <c r="F62" s="10">
        <v>40</v>
      </c>
      <c r="G62" s="10">
        <v>0</v>
      </c>
      <c r="H62" s="10">
        <v>0</v>
      </c>
      <c r="I62" s="10">
        <v>16.02</v>
      </c>
      <c r="J62" s="195">
        <v>9.6063600000000005</v>
      </c>
      <c r="K62" s="195">
        <v>0.03</v>
      </c>
      <c r="L62" s="196">
        <v>15.650580645161289</v>
      </c>
      <c r="M62" s="195">
        <v>14.55504</v>
      </c>
      <c r="N62" s="9" t="s">
        <v>893</v>
      </c>
      <c r="O62" s="197">
        <v>17.123576470588237</v>
      </c>
      <c r="P62" s="10">
        <v>14.55504</v>
      </c>
      <c r="Q62" s="10" t="s">
        <v>893</v>
      </c>
      <c r="R62" s="195">
        <v>11.24835</v>
      </c>
    </row>
    <row r="63" spans="1:18" ht="22.5">
      <c r="A63" s="8" t="s">
        <v>221</v>
      </c>
      <c r="B63" s="8" t="s">
        <v>96</v>
      </c>
      <c r="C63" s="8" t="s">
        <v>222</v>
      </c>
      <c r="D63" s="194">
        <v>80</v>
      </c>
      <c r="E63" s="10">
        <v>40</v>
      </c>
      <c r="F63" s="10">
        <v>40</v>
      </c>
      <c r="G63" s="10">
        <v>0</v>
      </c>
      <c r="H63" s="10">
        <v>0</v>
      </c>
      <c r="I63" s="10">
        <v>19.45</v>
      </c>
      <c r="J63" s="195">
        <v>10.79542</v>
      </c>
      <c r="K63" s="195">
        <v>0</v>
      </c>
      <c r="L63" s="196">
        <v>10.942021505376346</v>
      </c>
      <c r="M63" s="195">
        <v>10.176080000000002</v>
      </c>
      <c r="N63" s="9" t="s">
        <v>893</v>
      </c>
      <c r="O63" s="197">
        <v>11.971858823529415</v>
      </c>
      <c r="P63" s="10">
        <v>10.176080000000002</v>
      </c>
      <c r="Q63" s="10" t="s">
        <v>893</v>
      </c>
      <c r="R63" s="195">
        <v>4.7635500000000004</v>
      </c>
    </row>
    <row r="64" spans="1:18" ht="22.5">
      <c r="A64" s="8" t="s">
        <v>223</v>
      </c>
      <c r="B64" s="8" t="s">
        <v>33</v>
      </c>
      <c r="C64" s="8" t="s">
        <v>224</v>
      </c>
      <c r="D64" s="194">
        <v>32</v>
      </c>
      <c r="E64" s="10">
        <v>16</v>
      </c>
      <c r="F64" s="10">
        <v>16</v>
      </c>
      <c r="G64" s="10">
        <v>0</v>
      </c>
      <c r="H64" s="10">
        <v>0</v>
      </c>
      <c r="I64" s="10">
        <v>3.43</v>
      </c>
      <c r="J64" s="195">
        <v>5.8869600000000002</v>
      </c>
      <c r="K64" s="195">
        <v>1.6000000000000001E-4</v>
      </c>
      <c r="L64" s="196">
        <v>7.039935483870968</v>
      </c>
      <c r="M64" s="195">
        <v>6.5471400000000006</v>
      </c>
      <c r="N64" s="9" t="s">
        <v>893</v>
      </c>
      <c r="O64" s="197">
        <v>7.7025176470588246</v>
      </c>
      <c r="P64" s="10">
        <v>6.5471400000000006</v>
      </c>
      <c r="Q64" s="10" t="s">
        <v>893</v>
      </c>
      <c r="R64" s="195">
        <v>4.4850000000000003</v>
      </c>
    </row>
    <row r="65" spans="1:18" ht="22.5">
      <c r="A65" s="8" t="s">
        <v>225</v>
      </c>
      <c r="B65" s="8" t="s">
        <v>96</v>
      </c>
      <c r="C65" s="8" t="s">
        <v>115</v>
      </c>
      <c r="D65" s="194">
        <v>80</v>
      </c>
      <c r="E65" s="10">
        <v>40</v>
      </c>
      <c r="F65" s="10">
        <v>40</v>
      </c>
      <c r="G65" s="10">
        <v>0</v>
      </c>
      <c r="H65" s="10">
        <v>0</v>
      </c>
      <c r="I65" s="10">
        <v>33.29</v>
      </c>
      <c r="J65" s="195">
        <v>0.26716000000000001</v>
      </c>
      <c r="K65" s="195">
        <v>0</v>
      </c>
      <c r="L65" s="196">
        <v>8.4227311827956992</v>
      </c>
      <c r="M65" s="195">
        <v>7.8331400000000011</v>
      </c>
      <c r="N65" s="9" t="s">
        <v>893</v>
      </c>
      <c r="O65" s="197">
        <v>9.2154588235294135</v>
      </c>
      <c r="P65" s="10">
        <v>7.8331400000000011</v>
      </c>
      <c r="Q65" s="10" t="s">
        <v>893</v>
      </c>
      <c r="R65" s="195">
        <v>4.3423499999999997</v>
      </c>
    </row>
    <row r="66" spans="1:18" ht="22.5">
      <c r="A66" s="8" t="s">
        <v>1615</v>
      </c>
      <c r="B66" s="8" t="s">
        <v>96</v>
      </c>
      <c r="C66" s="8" t="s">
        <v>43</v>
      </c>
      <c r="D66" s="194">
        <v>80</v>
      </c>
      <c r="E66" s="10">
        <v>40</v>
      </c>
      <c r="F66" s="10">
        <v>40</v>
      </c>
      <c r="G66" s="10">
        <v>0</v>
      </c>
      <c r="H66" s="10">
        <v>0</v>
      </c>
      <c r="I66" s="10">
        <v>22.94</v>
      </c>
      <c r="J66" s="195">
        <v>7.3648699999999998</v>
      </c>
      <c r="K66" s="195">
        <v>3.2648700000000002</v>
      </c>
      <c r="L66" s="196">
        <v>11.140784946236558</v>
      </c>
      <c r="M66" s="195">
        <v>10.36093</v>
      </c>
      <c r="N66" s="9" t="s">
        <v>893</v>
      </c>
      <c r="O66" s="197">
        <v>12.189329411764707</v>
      </c>
      <c r="P66" s="10">
        <v>10.36093</v>
      </c>
      <c r="Q66" s="10" t="s">
        <v>893</v>
      </c>
      <c r="R66" s="195">
        <v>5.9215999999999998</v>
      </c>
    </row>
    <row r="67" spans="1:18" ht="22.5">
      <c r="A67" s="8" t="s">
        <v>227</v>
      </c>
      <c r="B67" s="8" t="s">
        <v>96</v>
      </c>
      <c r="C67" s="8" t="s">
        <v>91</v>
      </c>
      <c r="D67" s="194">
        <v>50</v>
      </c>
      <c r="E67" s="10">
        <v>25</v>
      </c>
      <c r="F67" s="10">
        <v>25</v>
      </c>
      <c r="G67" s="10">
        <v>0</v>
      </c>
      <c r="H67" s="10">
        <v>0</v>
      </c>
      <c r="I67" s="10">
        <v>19.23</v>
      </c>
      <c r="J67" s="195">
        <v>0.39184000000000002</v>
      </c>
      <c r="K67" s="195">
        <v>0</v>
      </c>
      <c r="L67" s="196">
        <v>6.5986666666666665</v>
      </c>
      <c r="M67" s="195">
        <v>6.1367599999999998</v>
      </c>
      <c r="N67" s="9" t="s">
        <v>893</v>
      </c>
      <c r="O67" s="197">
        <v>7.2197176470588236</v>
      </c>
      <c r="P67" s="10">
        <v>6.1367599999999998</v>
      </c>
      <c r="Q67" s="10" t="s">
        <v>893</v>
      </c>
      <c r="R67" s="195">
        <v>5.9636500000000003</v>
      </c>
    </row>
    <row r="68" spans="1:18" ht="22.5">
      <c r="A68" s="8" t="s">
        <v>228</v>
      </c>
      <c r="B68" s="8" t="s">
        <v>96</v>
      </c>
      <c r="C68" s="8" t="s">
        <v>129</v>
      </c>
      <c r="D68" s="194">
        <v>50</v>
      </c>
      <c r="E68" s="10">
        <v>25</v>
      </c>
      <c r="F68" s="10">
        <v>25</v>
      </c>
      <c r="G68" s="10">
        <v>0</v>
      </c>
      <c r="H68" s="10">
        <v>0</v>
      </c>
      <c r="I68" s="10">
        <v>35.1</v>
      </c>
      <c r="J68" s="195">
        <v>1.3061</v>
      </c>
      <c r="K68" s="195">
        <v>0</v>
      </c>
      <c r="L68" s="196">
        <v>0</v>
      </c>
      <c r="M68" s="195">
        <v>0</v>
      </c>
      <c r="N68" s="9" t="s">
        <v>891</v>
      </c>
      <c r="O68" s="196">
        <v>-10.254408602150539</v>
      </c>
      <c r="P68" s="195">
        <v>-9.5366000000000017</v>
      </c>
      <c r="Q68" s="10" t="s">
        <v>893</v>
      </c>
      <c r="R68" s="195">
        <v>5.2940719999999999</v>
      </c>
    </row>
    <row r="69" spans="1:18" ht="22.5">
      <c r="A69" s="8" t="s">
        <v>229</v>
      </c>
      <c r="B69" s="8" t="s">
        <v>96</v>
      </c>
      <c r="C69" s="8">
        <v>1980</v>
      </c>
      <c r="D69" s="194">
        <v>50</v>
      </c>
      <c r="E69" s="10">
        <v>25</v>
      </c>
      <c r="F69" s="10">
        <v>25</v>
      </c>
      <c r="G69" s="10">
        <v>0</v>
      </c>
      <c r="H69" s="10">
        <v>0</v>
      </c>
      <c r="I69" s="10">
        <v>5.19</v>
      </c>
      <c r="J69" s="195">
        <v>15.938739999999999</v>
      </c>
      <c r="K69" s="195">
        <v>0</v>
      </c>
      <c r="L69" s="196">
        <v>3.9215698924731179</v>
      </c>
      <c r="M69" s="195">
        <v>3.6470599999999997</v>
      </c>
      <c r="N69" s="9" t="s">
        <v>893</v>
      </c>
      <c r="O69" s="197">
        <v>4.2906588235294114</v>
      </c>
      <c r="P69" s="10">
        <v>3.6470599999999997</v>
      </c>
      <c r="Q69" s="10" t="s">
        <v>893</v>
      </c>
      <c r="R69" s="195">
        <v>0.65</v>
      </c>
    </row>
    <row r="70" spans="1:18" ht="22.5">
      <c r="A70" s="8" t="s">
        <v>230</v>
      </c>
      <c r="B70" s="8" t="s">
        <v>96</v>
      </c>
      <c r="C70" s="8" t="s">
        <v>65</v>
      </c>
      <c r="D70" s="194">
        <v>65</v>
      </c>
      <c r="E70" s="10">
        <v>40</v>
      </c>
      <c r="F70" s="10">
        <v>25</v>
      </c>
      <c r="G70" s="10">
        <v>0</v>
      </c>
      <c r="H70" s="10">
        <v>0</v>
      </c>
      <c r="I70" s="10">
        <v>11.93</v>
      </c>
      <c r="J70" s="195">
        <v>0.12640000000000001</v>
      </c>
      <c r="K70" s="195">
        <v>0</v>
      </c>
      <c r="L70" s="196">
        <v>14.184086021505376</v>
      </c>
      <c r="M70" s="195">
        <v>13.1912</v>
      </c>
      <c r="N70" s="9" t="s">
        <v>893</v>
      </c>
      <c r="O70" s="197">
        <v>15.519058823529413</v>
      </c>
      <c r="P70" s="10">
        <v>13.1912</v>
      </c>
      <c r="Q70" s="10" t="s">
        <v>893</v>
      </c>
      <c r="R70" s="195">
        <v>11.51407</v>
      </c>
    </row>
    <row r="71" spans="1:18" ht="22.5">
      <c r="A71" s="8" t="s">
        <v>231</v>
      </c>
      <c r="B71" s="8" t="s">
        <v>33</v>
      </c>
      <c r="C71" s="8" t="s">
        <v>115</v>
      </c>
      <c r="D71" s="194">
        <v>16.3</v>
      </c>
      <c r="E71" s="10">
        <v>10</v>
      </c>
      <c r="F71" s="10">
        <v>6.3</v>
      </c>
      <c r="G71" s="10">
        <v>0</v>
      </c>
      <c r="H71" s="10">
        <v>0</v>
      </c>
      <c r="I71" s="10">
        <v>4.16</v>
      </c>
      <c r="J71" s="195">
        <v>0.10580000000000001</v>
      </c>
      <c r="K71" s="195">
        <v>0</v>
      </c>
      <c r="L71" s="196">
        <v>2.3412365591397859</v>
      </c>
      <c r="M71" s="195">
        <v>2.177350000000001</v>
      </c>
      <c r="N71" s="9" t="s">
        <v>893</v>
      </c>
      <c r="O71" s="197">
        <v>2.5615882352941188</v>
      </c>
      <c r="P71" s="10">
        <v>2.177350000000001</v>
      </c>
      <c r="Q71" s="10" t="s">
        <v>893</v>
      </c>
      <c r="R71" s="195">
        <v>0.41220000000000001</v>
      </c>
    </row>
    <row r="72" spans="1:18" ht="22.5">
      <c r="A72" s="8" t="s">
        <v>232</v>
      </c>
      <c r="B72" s="8" t="s">
        <v>30</v>
      </c>
      <c r="C72" s="8" t="s">
        <v>78</v>
      </c>
      <c r="D72" s="194">
        <v>4</v>
      </c>
      <c r="E72" s="10">
        <v>0</v>
      </c>
      <c r="F72" s="10">
        <v>4</v>
      </c>
      <c r="G72" s="10">
        <v>0</v>
      </c>
      <c r="H72" s="10">
        <v>0</v>
      </c>
      <c r="I72" s="10">
        <v>2.4300000000000002</v>
      </c>
      <c r="J72" s="195">
        <v>0.10392</v>
      </c>
      <c r="K72" s="195">
        <v>0</v>
      </c>
      <c r="L72" s="196">
        <v>1.4582580645161289</v>
      </c>
      <c r="M72" s="195">
        <v>1.3561799999999999</v>
      </c>
      <c r="N72" s="9" t="s">
        <v>893</v>
      </c>
      <c r="O72" s="197">
        <v>1.5955058823529411</v>
      </c>
      <c r="P72" s="10">
        <v>1.3561799999999999</v>
      </c>
      <c r="Q72" s="10" t="s">
        <v>893</v>
      </c>
      <c r="R72" s="195">
        <v>1.7981199999999999</v>
      </c>
    </row>
    <row r="73" spans="1:18" ht="22.5">
      <c r="A73" s="8" t="s">
        <v>233</v>
      </c>
      <c r="B73" s="8" t="s">
        <v>35</v>
      </c>
      <c r="C73" s="8" t="s">
        <v>234</v>
      </c>
      <c r="D73" s="194">
        <v>2</v>
      </c>
      <c r="E73" s="10">
        <v>1</v>
      </c>
      <c r="F73" s="10">
        <v>1</v>
      </c>
      <c r="G73" s="10">
        <v>0</v>
      </c>
      <c r="H73" s="10">
        <v>0</v>
      </c>
      <c r="I73" s="10">
        <v>1.06</v>
      </c>
      <c r="J73" s="195">
        <v>5.6000000000000001E-2</v>
      </c>
      <c r="K73" s="195">
        <v>0.05</v>
      </c>
      <c r="L73" s="196">
        <v>0</v>
      </c>
      <c r="M73" s="195">
        <v>0</v>
      </c>
      <c r="N73" s="9" t="s">
        <v>891</v>
      </c>
      <c r="O73" s="197">
        <v>0</v>
      </c>
      <c r="P73" s="10">
        <v>0</v>
      </c>
      <c r="Q73" s="10" t="s">
        <v>891</v>
      </c>
      <c r="R73" s="195">
        <v>2.5999999999999999E-2</v>
      </c>
    </row>
    <row r="74" spans="1:18" ht="22.5">
      <c r="A74" s="8" t="s">
        <v>235</v>
      </c>
      <c r="B74" s="8" t="s">
        <v>96</v>
      </c>
      <c r="C74" s="8" t="s">
        <v>236</v>
      </c>
      <c r="D74" s="194">
        <v>80</v>
      </c>
      <c r="E74" s="10">
        <v>40</v>
      </c>
      <c r="F74" s="10">
        <v>40</v>
      </c>
      <c r="G74" s="10">
        <v>0</v>
      </c>
      <c r="H74" s="10">
        <v>0</v>
      </c>
      <c r="I74" s="10">
        <v>34.36</v>
      </c>
      <c r="J74" s="195">
        <v>5.4148399999999999</v>
      </c>
      <c r="K74" s="195">
        <v>0</v>
      </c>
      <c r="L74" s="196">
        <v>1.8175913978494633</v>
      </c>
      <c r="M74" s="195">
        <v>1.690360000000001</v>
      </c>
      <c r="N74" s="9" t="s">
        <v>893</v>
      </c>
      <c r="O74" s="197">
        <v>1.9886588235294129</v>
      </c>
      <c r="P74" s="10">
        <v>1.690360000000001</v>
      </c>
      <c r="Q74" s="10" t="s">
        <v>893</v>
      </c>
      <c r="R74" s="195">
        <v>4.8015800000000004</v>
      </c>
    </row>
    <row r="75" spans="1:18" ht="22.5">
      <c r="A75" s="8" t="s">
        <v>1613</v>
      </c>
      <c r="B75" s="8" t="s">
        <v>46</v>
      </c>
      <c r="C75" s="8" t="s">
        <v>224</v>
      </c>
      <c r="D75" s="194">
        <v>50</v>
      </c>
      <c r="E75" s="10">
        <v>25</v>
      </c>
      <c r="F75" s="10">
        <v>25</v>
      </c>
      <c r="G75" s="10">
        <v>0</v>
      </c>
      <c r="H75" s="10">
        <v>0</v>
      </c>
      <c r="I75" s="10">
        <v>23.27</v>
      </c>
      <c r="J75" s="195">
        <v>3.0731999999999999</v>
      </c>
      <c r="K75" s="195">
        <v>0</v>
      </c>
      <c r="L75" s="196">
        <v>0</v>
      </c>
      <c r="M75" s="195">
        <v>0</v>
      </c>
      <c r="N75" s="9" t="s">
        <v>891</v>
      </c>
      <c r="O75" s="197">
        <v>0</v>
      </c>
      <c r="P75" s="10">
        <v>0</v>
      </c>
      <c r="Q75" s="10" t="s">
        <v>891</v>
      </c>
      <c r="R75" s="195">
        <v>0.99821000000000004</v>
      </c>
    </row>
    <row r="76" spans="1:18" ht="22.5">
      <c r="A76" s="8" t="s">
        <v>238</v>
      </c>
      <c r="B76" s="8" t="s">
        <v>42</v>
      </c>
      <c r="C76" s="8" t="s">
        <v>239</v>
      </c>
      <c r="D76" s="194">
        <v>126</v>
      </c>
      <c r="E76" s="10">
        <v>63</v>
      </c>
      <c r="F76" s="10">
        <v>63</v>
      </c>
      <c r="G76" s="10">
        <v>0</v>
      </c>
      <c r="H76" s="10">
        <v>0</v>
      </c>
      <c r="I76" s="10">
        <v>73.5</v>
      </c>
      <c r="J76" s="195">
        <v>2.1431</v>
      </c>
      <c r="K76" s="195">
        <v>0</v>
      </c>
      <c r="L76" s="196">
        <v>0</v>
      </c>
      <c r="M76" s="195">
        <v>0</v>
      </c>
      <c r="N76" s="9" t="s">
        <v>891</v>
      </c>
      <c r="O76" s="197">
        <v>0</v>
      </c>
      <c r="P76" s="10">
        <v>0</v>
      </c>
      <c r="Q76" s="10" t="s">
        <v>891</v>
      </c>
      <c r="R76" s="195">
        <v>3.5107020000000002</v>
      </c>
    </row>
    <row r="77" spans="1:18" ht="22.5">
      <c r="A77" s="8" t="s">
        <v>240</v>
      </c>
      <c r="B77" s="8" t="s">
        <v>96</v>
      </c>
      <c r="C77" s="8" t="s">
        <v>241</v>
      </c>
      <c r="D77" s="194">
        <v>80</v>
      </c>
      <c r="E77" s="10">
        <v>40</v>
      </c>
      <c r="F77" s="10">
        <v>40</v>
      </c>
      <c r="G77" s="10">
        <v>0</v>
      </c>
      <c r="H77" s="10">
        <v>0</v>
      </c>
      <c r="I77" s="10">
        <v>48.09</v>
      </c>
      <c r="J77" s="195">
        <v>2.2195200000000002</v>
      </c>
      <c r="K77" s="195">
        <v>0</v>
      </c>
      <c r="L77" s="196">
        <v>0</v>
      </c>
      <c r="M77" s="195">
        <v>0</v>
      </c>
      <c r="N77" s="9" t="s">
        <v>891</v>
      </c>
      <c r="O77" s="197">
        <v>0</v>
      </c>
      <c r="P77" s="10">
        <v>0</v>
      </c>
      <c r="Q77" s="10" t="s">
        <v>891</v>
      </c>
      <c r="R77" s="195">
        <v>6.3271499999999996</v>
      </c>
    </row>
    <row r="78" spans="1:18" ht="45">
      <c r="A78" s="8" t="s">
        <v>242</v>
      </c>
      <c r="B78" s="8" t="s">
        <v>38</v>
      </c>
      <c r="C78" s="8" t="s">
        <v>222</v>
      </c>
      <c r="D78" s="194">
        <v>32</v>
      </c>
      <c r="E78" s="10">
        <v>16</v>
      </c>
      <c r="F78" s="10">
        <v>16</v>
      </c>
      <c r="G78" s="10">
        <v>0</v>
      </c>
      <c r="H78" s="10">
        <v>0</v>
      </c>
      <c r="I78" s="10">
        <v>6.43</v>
      </c>
      <c r="J78" s="195">
        <v>7.0800000000000002E-2</v>
      </c>
      <c r="K78" s="195">
        <v>7.0000000000000001E-3</v>
      </c>
      <c r="L78" s="196">
        <v>10.293870967741936</v>
      </c>
      <c r="M78" s="195">
        <v>9.5733000000000015</v>
      </c>
      <c r="N78" s="9" t="s">
        <v>893</v>
      </c>
      <c r="O78" s="197">
        <v>11.262705882352943</v>
      </c>
      <c r="P78" s="10">
        <v>9.5733000000000015</v>
      </c>
      <c r="Q78" s="10" t="s">
        <v>893</v>
      </c>
      <c r="R78" s="195">
        <v>4.6180199999999996</v>
      </c>
    </row>
    <row r="79" spans="1:18" ht="22.5">
      <c r="A79" s="8" t="s">
        <v>243</v>
      </c>
      <c r="B79" s="8" t="s">
        <v>38</v>
      </c>
      <c r="C79" s="8" t="s">
        <v>64</v>
      </c>
      <c r="D79" s="194">
        <v>16</v>
      </c>
      <c r="E79" s="10">
        <v>16</v>
      </c>
      <c r="F79" s="10">
        <v>0</v>
      </c>
      <c r="G79" s="10">
        <v>0</v>
      </c>
      <c r="H79" s="10">
        <v>0</v>
      </c>
      <c r="I79" s="10">
        <v>4.8000000000000007</v>
      </c>
      <c r="J79" s="195">
        <v>1.4999999999999999E-2</v>
      </c>
      <c r="K79" s="195">
        <v>1.4999999999999999E-2</v>
      </c>
      <c r="L79" s="196">
        <v>11.183870967741935</v>
      </c>
      <c r="M79" s="195">
        <v>10.401</v>
      </c>
      <c r="N79" s="9" t="s">
        <v>893</v>
      </c>
      <c r="O79" s="197">
        <v>12.236470588235294</v>
      </c>
      <c r="P79" s="10">
        <v>10.401</v>
      </c>
      <c r="Q79" s="10" t="s">
        <v>893</v>
      </c>
      <c r="R79" s="195">
        <v>0.25646999999999998</v>
      </c>
    </row>
    <row r="80" spans="1:18" ht="45">
      <c r="A80" s="8" t="s">
        <v>244</v>
      </c>
      <c r="B80" s="8" t="s">
        <v>38</v>
      </c>
      <c r="C80" s="8">
        <v>1965</v>
      </c>
      <c r="D80" s="194">
        <v>32</v>
      </c>
      <c r="E80" s="10">
        <v>16</v>
      </c>
      <c r="F80" s="10">
        <v>16</v>
      </c>
      <c r="G80" s="10">
        <v>0</v>
      </c>
      <c r="H80" s="10">
        <v>0</v>
      </c>
      <c r="I80" s="10">
        <v>12.79</v>
      </c>
      <c r="J80" s="195">
        <v>0.95406999999999997</v>
      </c>
      <c r="K80" s="195">
        <v>0.46826000000000001</v>
      </c>
      <c r="L80" s="196">
        <v>2.984118279569894</v>
      </c>
      <c r="M80" s="195">
        <v>2.7752300000000014</v>
      </c>
      <c r="N80" s="9" t="s">
        <v>893</v>
      </c>
      <c r="O80" s="197">
        <v>3.2649764705882371</v>
      </c>
      <c r="P80" s="10">
        <v>2.7752300000000014</v>
      </c>
      <c r="Q80" s="10" t="s">
        <v>893</v>
      </c>
      <c r="R80" s="195">
        <v>2.7502200000000001</v>
      </c>
    </row>
    <row r="81" spans="1:18" ht="22.5">
      <c r="A81" s="8" t="s">
        <v>245</v>
      </c>
      <c r="B81" s="8" t="s">
        <v>30</v>
      </c>
      <c r="C81" s="8">
        <v>1981</v>
      </c>
      <c r="D81" s="194">
        <v>1.6</v>
      </c>
      <c r="E81" s="10">
        <v>1.6</v>
      </c>
      <c r="F81" s="10">
        <v>0</v>
      </c>
      <c r="G81" s="10">
        <v>0</v>
      </c>
      <c r="H81" s="10">
        <v>0</v>
      </c>
      <c r="I81" s="10">
        <v>0.28999999999999998</v>
      </c>
      <c r="J81" s="195">
        <v>2.0549999999999999E-2</v>
      </c>
      <c r="K81" s="195">
        <v>0.01</v>
      </c>
      <c r="L81" s="196">
        <v>1.2879032258064516</v>
      </c>
      <c r="M81" s="195">
        <v>1.1977500000000001</v>
      </c>
      <c r="N81" s="9" t="s">
        <v>893</v>
      </c>
      <c r="O81" s="197">
        <v>1.4091176470588236</v>
      </c>
      <c r="P81" s="10">
        <v>1.1977500000000001</v>
      </c>
      <c r="Q81" s="10" t="s">
        <v>893</v>
      </c>
      <c r="R81" s="195">
        <v>0.01</v>
      </c>
    </row>
    <row r="82" spans="1:18" ht="33.75">
      <c r="A82" s="8" t="s">
        <v>246</v>
      </c>
      <c r="B82" s="8" t="s">
        <v>35</v>
      </c>
      <c r="C82" s="8">
        <v>1990</v>
      </c>
      <c r="D82" s="194">
        <v>2.5</v>
      </c>
      <c r="E82" s="10">
        <v>2.5</v>
      </c>
      <c r="F82" s="10">
        <v>0</v>
      </c>
      <c r="G82" s="10">
        <v>0</v>
      </c>
      <c r="H82" s="10">
        <v>0</v>
      </c>
      <c r="I82" s="10">
        <v>1.17</v>
      </c>
      <c r="J82" s="195">
        <v>7.0000000000000001E-3</v>
      </c>
      <c r="K82" s="195">
        <v>0</v>
      </c>
      <c r="L82" s="196">
        <v>1.3224731182795701</v>
      </c>
      <c r="M82" s="195">
        <v>1.2299000000000002</v>
      </c>
      <c r="N82" s="9" t="s">
        <v>893</v>
      </c>
      <c r="O82" s="197">
        <v>1.4469411764705886</v>
      </c>
      <c r="P82" s="10">
        <v>1.2299000000000002</v>
      </c>
      <c r="Q82" s="10" t="s">
        <v>893</v>
      </c>
      <c r="R82" s="195">
        <v>0.10892</v>
      </c>
    </row>
    <row r="83" spans="1:18" ht="22.5">
      <c r="A83" s="8" t="s">
        <v>1605</v>
      </c>
      <c r="B83" s="8" t="s">
        <v>46</v>
      </c>
      <c r="C83" s="8" t="s">
        <v>72</v>
      </c>
      <c r="D83" s="194">
        <v>50</v>
      </c>
      <c r="E83" s="10">
        <v>25</v>
      </c>
      <c r="F83" s="10">
        <v>25</v>
      </c>
      <c r="G83" s="10">
        <v>0</v>
      </c>
      <c r="H83" s="10">
        <v>0</v>
      </c>
      <c r="I83" s="10">
        <v>8.9600000000000009</v>
      </c>
      <c r="J83" s="195">
        <v>0</v>
      </c>
      <c r="K83" s="195">
        <v>0</v>
      </c>
      <c r="L83" s="196">
        <v>17.29</v>
      </c>
      <c r="M83" s="195">
        <v>16.079699999999999</v>
      </c>
      <c r="N83" s="9" t="s">
        <v>893</v>
      </c>
      <c r="O83" s="197">
        <v>18.917294117647057</v>
      </c>
      <c r="P83" s="10">
        <v>16.079699999999999</v>
      </c>
      <c r="Q83" s="10" t="s">
        <v>893</v>
      </c>
      <c r="R83" s="195">
        <v>1E-3</v>
      </c>
    </row>
    <row r="84" spans="1:18" ht="33.75">
      <c r="A84" s="8" t="s">
        <v>248</v>
      </c>
      <c r="B84" s="8" t="s">
        <v>42</v>
      </c>
      <c r="C84" s="8">
        <v>1954</v>
      </c>
      <c r="D84" s="194">
        <v>20</v>
      </c>
      <c r="E84" s="10">
        <v>10</v>
      </c>
      <c r="F84" s="10">
        <v>10</v>
      </c>
      <c r="G84" s="10">
        <v>0</v>
      </c>
      <c r="H84" s="10">
        <v>0</v>
      </c>
      <c r="I84" s="10">
        <v>3.31</v>
      </c>
      <c r="J84" s="195">
        <v>0.27579999999999999</v>
      </c>
      <c r="K84" s="195">
        <v>0.25280000000000002</v>
      </c>
      <c r="L84" s="196">
        <v>6.893440860215053</v>
      </c>
      <c r="M84" s="195">
        <v>6.4108999999999998</v>
      </c>
      <c r="N84" s="9" t="s">
        <v>893</v>
      </c>
      <c r="O84" s="197">
        <v>7.5422352941176474</v>
      </c>
      <c r="P84" s="10">
        <v>6.4108999999999998</v>
      </c>
      <c r="Q84" s="10" t="s">
        <v>893</v>
      </c>
      <c r="R84" s="195">
        <v>0.31907999999999997</v>
      </c>
    </row>
    <row r="85" spans="1:18" ht="22.5">
      <c r="A85" s="8" t="s">
        <v>249</v>
      </c>
      <c r="B85" s="8" t="s">
        <v>33</v>
      </c>
      <c r="C85" s="8">
        <v>1981</v>
      </c>
      <c r="D85" s="194">
        <v>2.5</v>
      </c>
      <c r="E85" s="10">
        <v>2.5</v>
      </c>
      <c r="F85" s="10">
        <v>0</v>
      </c>
      <c r="G85" s="10">
        <v>0</v>
      </c>
      <c r="H85" s="10">
        <v>0</v>
      </c>
      <c r="I85" s="10">
        <v>0.92</v>
      </c>
      <c r="J85" s="195">
        <v>3.7420000000000002E-2</v>
      </c>
      <c r="K85" s="195">
        <v>5.0000000000000001E-3</v>
      </c>
      <c r="L85" s="196">
        <v>1.539763440860215</v>
      </c>
      <c r="M85" s="195">
        <v>1.43198</v>
      </c>
      <c r="N85" s="9" t="s">
        <v>893</v>
      </c>
      <c r="O85" s="197">
        <v>1.6846823529411765</v>
      </c>
      <c r="P85" s="10">
        <v>1.43198</v>
      </c>
      <c r="Q85" s="10" t="s">
        <v>893</v>
      </c>
      <c r="R85" s="195">
        <v>0.11605</v>
      </c>
    </row>
    <row r="86" spans="1:18" ht="22.5">
      <c r="A86" s="8" t="s">
        <v>250</v>
      </c>
      <c r="B86" s="8" t="s">
        <v>30</v>
      </c>
      <c r="C86" s="8" t="s">
        <v>251</v>
      </c>
      <c r="D86" s="194">
        <v>6.4</v>
      </c>
      <c r="E86" s="10">
        <v>3.2</v>
      </c>
      <c r="F86" s="10">
        <v>3.2</v>
      </c>
      <c r="G86" s="10">
        <v>0</v>
      </c>
      <c r="H86" s="10">
        <v>0</v>
      </c>
      <c r="I86" s="10">
        <v>1.29</v>
      </c>
      <c r="J86" s="195">
        <v>0</v>
      </c>
      <c r="K86" s="195">
        <v>0</v>
      </c>
      <c r="L86" s="196">
        <v>2.0700000000000003</v>
      </c>
      <c r="M86" s="195">
        <v>1.9251000000000003</v>
      </c>
      <c r="N86" s="9" t="s">
        <v>893</v>
      </c>
      <c r="O86" s="197">
        <v>2.2648235294117649</v>
      </c>
      <c r="P86" s="10">
        <v>1.9251000000000003</v>
      </c>
      <c r="Q86" s="10" t="s">
        <v>893</v>
      </c>
      <c r="R86" s="195">
        <v>8.9800000000000001E-3</v>
      </c>
    </row>
    <row r="87" spans="1:18" ht="33.75">
      <c r="A87" s="8" t="s">
        <v>252</v>
      </c>
      <c r="B87" s="8" t="s">
        <v>35</v>
      </c>
      <c r="C87" s="8" t="s">
        <v>28</v>
      </c>
      <c r="D87" s="194">
        <v>5</v>
      </c>
      <c r="E87" s="10">
        <v>2.5</v>
      </c>
      <c r="F87" s="10">
        <v>2.5</v>
      </c>
      <c r="G87" s="10">
        <v>0</v>
      </c>
      <c r="H87" s="10">
        <v>0</v>
      </c>
      <c r="I87" s="10">
        <v>1.55</v>
      </c>
      <c r="J87" s="195">
        <v>2.6020000000000001E-2</v>
      </c>
      <c r="K87" s="195">
        <v>5.0000000000000001E-3</v>
      </c>
      <c r="L87" s="196">
        <v>1.0470215053763441</v>
      </c>
      <c r="M87" s="195">
        <v>0.97372999999999998</v>
      </c>
      <c r="N87" s="9" t="s">
        <v>893</v>
      </c>
      <c r="O87" s="197">
        <v>1.145564705882353</v>
      </c>
      <c r="P87" s="10">
        <v>0.97372999999999998</v>
      </c>
      <c r="Q87" s="10" t="s">
        <v>893</v>
      </c>
      <c r="R87" s="195">
        <v>0.27796999999999999</v>
      </c>
    </row>
    <row r="88" spans="1:18" ht="33.75">
      <c r="A88" s="8" t="s">
        <v>253</v>
      </c>
      <c r="B88" s="8" t="s">
        <v>35</v>
      </c>
      <c r="C88" s="8" t="s">
        <v>51</v>
      </c>
      <c r="D88" s="194">
        <v>4</v>
      </c>
      <c r="E88" s="10">
        <v>4</v>
      </c>
      <c r="F88" s="10">
        <v>0</v>
      </c>
      <c r="G88" s="10">
        <v>0</v>
      </c>
      <c r="H88" s="10">
        <v>0</v>
      </c>
      <c r="I88" s="10">
        <v>0.47</v>
      </c>
      <c r="J88" s="195">
        <v>7.0220000000000005E-2</v>
      </c>
      <c r="K88" s="195">
        <v>0</v>
      </c>
      <c r="L88" s="196">
        <v>3.4544946236559144</v>
      </c>
      <c r="M88" s="195">
        <v>3.2126800000000006</v>
      </c>
      <c r="N88" s="9" t="s">
        <v>893</v>
      </c>
      <c r="O88" s="197">
        <v>3.7796235294117655</v>
      </c>
      <c r="P88" s="10">
        <v>3.2126800000000006</v>
      </c>
      <c r="Q88" s="10" t="s">
        <v>893</v>
      </c>
      <c r="R88" s="195">
        <v>5.5480000000000002E-2</v>
      </c>
    </row>
    <row r="89" spans="1:18" ht="33.75">
      <c r="A89" s="8" t="s">
        <v>254</v>
      </c>
      <c r="B89" s="8" t="s">
        <v>35</v>
      </c>
      <c r="C89" s="8" t="s">
        <v>98</v>
      </c>
      <c r="D89" s="194">
        <v>5</v>
      </c>
      <c r="E89" s="10">
        <v>2.5</v>
      </c>
      <c r="F89" s="10">
        <v>2.5</v>
      </c>
      <c r="G89" s="10">
        <v>0</v>
      </c>
      <c r="H89" s="10">
        <v>0</v>
      </c>
      <c r="I89" s="10">
        <v>2.19</v>
      </c>
      <c r="J89" s="195">
        <v>0.147898</v>
      </c>
      <c r="K89" s="195">
        <v>0.03</v>
      </c>
      <c r="L89" s="196">
        <v>0.27596989247311837</v>
      </c>
      <c r="M89" s="195">
        <v>0.2566520000000001</v>
      </c>
      <c r="N89" s="9" t="s">
        <v>893</v>
      </c>
      <c r="O89" s="197">
        <v>0.30194352941176483</v>
      </c>
      <c r="P89" s="10">
        <v>0.2566520000000001</v>
      </c>
      <c r="Q89" s="10" t="s">
        <v>893</v>
      </c>
      <c r="R89" s="195">
        <v>2.5257100000000001</v>
      </c>
    </row>
    <row r="90" spans="1:18" ht="33.75">
      <c r="A90" s="8" t="s">
        <v>255</v>
      </c>
      <c r="B90" s="8" t="s">
        <v>35</v>
      </c>
      <c r="C90" s="8" t="s">
        <v>92</v>
      </c>
      <c r="D90" s="194">
        <v>6.5</v>
      </c>
      <c r="E90" s="10">
        <v>4</v>
      </c>
      <c r="F90" s="10">
        <v>2.5</v>
      </c>
      <c r="G90" s="10">
        <v>0</v>
      </c>
      <c r="H90" s="10">
        <v>0</v>
      </c>
      <c r="I90" s="10">
        <v>1.04</v>
      </c>
      <c r="J90" s="195">
        <v>0.16500000000000001</v>
      </c>
      <c r="K90" s="195">
        <v>0.15</v>
      </c>
      <c r="L90" s="196">
        <v>1.4075806451612902</v>
      </c>
      <c r="M90" s="195">
        <v>1.30905</v>
      </c>
      <c r="N90" s="9" t="s">
        <v>893</v>
      </c>
      <c r="O90" s="197">
        <v>1.5400588235294119</v>
      </c>
      <c r="P90" s="10">
        <v>1.30905</v>
      </c>
      <c r="Q90" s="10" t="s">
        <v>893</v>
      </c>
      <c r="R90" s="195">
        <v>0.18642</v>
      </c>
    </row>
    <row r="91" spans="1:18" ht="22.5">
      <c r="A91" s="8" t="s">
        <v>256</v>
      </c>
      <c r="B91" s="8" t="s">
        <v>257</v>
      </c>
      <c r="C91" s="8" t="s">
        <v>258</v>
      </c>
      <c r="D91" s="194">
        <v>15.100000000000001</v>
      </c>
      <c r="E91" s="10">
        <v>3.2</v>
      </c>
      <c r="F91" s="10">
        <v>5.6</v>
      </c>
      <c r="G91" s="10">
        <v>6.3</v>
      </c>
      <c r="H91" s="10">
        <v>0</v>
      </c>
      <c r="I91" s="10">
        <v>0.72</v>
      </c>
      <c r="J91" s="195">
        <v>0.15</v>
      </c>
      <c r="K91" s="195">
        <v>0.15</v>
      </c>
      <c r="L91" s="196">
        <v>8.3587096774193554</v>
      </c>
      <c r="M91" s="195">
        <v>7.773600000000001</v>
      </c>
      <c r="N91" s="9" t="s">
        <v>893</v>
      </c>
      <c r="O91" s="197">
        <v>9.1454117647058837</v>
      </c>
      <c r="P91" s="10">
        <v>7.773600000000001</v>
      </c>
      <c r="Q91" s="10" t="s">
        <v>893</v>
      </c>
      <c r="R91" s="195">
        <v>1.162E-2</v>
      </c>
    </row>
    <row r="92" spans="1:18" ht="22.5">
      <c r="A92" s="8" t="s">
        <v>259</v>
      </c>
      <c r="B92" s="8" t="s">
        <v>42</v>
      </c>
      <c r="C92" s="8" t="s">
        <v>260</v>
      </c>
      <c r="D92" s="194">
        <v>71.5</v>
      </c>
      <c r="E92" s="10">
        <v>31.5</v>
      </c>
      <c r="F92" s="10">
        <v>40</v>
      </c>
      <c r="G92" s="10">
        <v>0</v>
      </c>
      <c r="H92" s="10">
        <v>0</v>
      </c>
      <c r="I92" s="10">
        <v>25.03</v>
      </c>
      <c r="J92" s="195">
        <v>3.9E-2</v>
      </c>
      <c r="K92" s="195">
        <v>1.7999999999999999E-2</v>
      </c>
      <c r="L92" s="196">
        <v>8.0030645161290348</v>
      </c>
      <c r="M92" s="195">
        <v>7.4428500000000026</v>
      </c>
      <c r="N92" s="9" t="s">
        <v>893</v>
      </c>
      <c r="O92" s="197">
        <v>8.7562941176470623</v>
      </c>
      <c r="P92" s="10">
        <v>7.4428500000000026</v>
      </c>
      <c r="Q92" s="10" t="s">
        <v>893</v>
      </c>
      <c r="R92" s="195">
        <v>2.3164799999999999</v>
      </c>
    </row>
    <row r="93" spans="1:18">
      <c r="A93" s="8" t="s">
        <v>261</v>
      </c>
      <c r="B93" s="8" t="s">
        <v>30</v>
      </c>
      <c r="C93" s="8" t="s">
        <v>262</v>
      </c>
      <c r="D93" s="194">
        <v>11.2</v>
      </c>
      <c r="E93" s="10">
        <v>5.6</v>
      </c>
      <c r="F93" s="10">
        <v>5.6</v>
      </c>
      <c r="G93" s="10">
        <v>0</v>
      </c>
      <c r="H93" s="10">
        <v>0</v>
      </c>
      <c r="I93" s="10">
        <v>5.45</v>
      </c>
      <c r="J93" s="195">
        <v>0</v>
      </c>
      <c r="K93" s="195">
        <v>0</v>
      </c>
      <c r="L93" s="196">
        <v>0.42999999999999972</v>
      </c>
      <c r="M93" s="195">
        <v>0.39989999999999976</v>
      </c>
      <c r="N93" s="9" t="s">
        <v>893</v>
      </c>
      <c r="O93" s="197">
        <v>0.47047058823529386</v>
      </c>
      <c r="P93" s="10">
        <v>0.39989999999999976</v>
      </c>
      <c r="Q93" s="10" t="s">
        <v>893</v>
      </c>
      <c r="R93" s="195">
        <v>2.358E-2</v>
      </c>
    </row>
    <row r="94" spans="1:18" ht="22.5">
      <c r="A94" s="8" t="s">
        <v>263</v>
      </c>
      <c r="B94" s="8" t="s">
        <v>42</v>
      </c>
      <c r="C94" s="8" t="s">
        <v>91</v>
      </c>
      <c r="D94" s="194">
        <v>50</v>
      </c>
      <c r="E94" s="10">
        <v>25</v>
      </c>
      <c r="F94" s="10">
        <v>25</v>
      </c>
      <c r="G94" s="10">
        <v>0</v>
      </c>
      <c r="H94" s="10">
        <v>0</v>
      </c>
      <c r="I94" s="10">
        <v>16.009999999999998</v>
      </c>
      <c r="J94" s="195">
        <v>1.0029999999999999</v>
      </c>
      <c r="K94" s="195">
        <v>0</v>
      </c>
      <c r="L94" s="196">
        <v>9.1615053763440883</v>
      </c>
      <c r="M94" s="195">
        <v>8.5202000000000027</v>
      </c>
      <c r="N94" s="9" t="s">
        <v>893</v>
      </c>
      <c r="O94" s="197">
        <v>10.023764705882357</v>
      </c>
      <c r="P94" s="10">
        <v>8.5202000000000027</v>
      </c>
      <c r="Q94" s="10" t="s">
        <v>893</v>
      </c>
      <c r="R94" s="195">
        <v>0.23924999999999999</v>
      </c>
    </row>
    <row r="95" spans="1:18">
      <c r="A95" s="8" t="s">
        <v>264</v>
      </c>
      <c r="B95" s="8" t="s">
        <v>30</v>
      </c>
      <c r="C95" s="8" t="s">
        <v>265</v>
      </c>
      <c r="D95" s="194">
        <v>20</v>
      </c>
      <c r="E95" s="10">
        <v>10</v>
      </c>
      <c r="F95" s="10">
        <v>10</v>
      </c>
      <c r="G95" s="10">
        <v>0</v>
      </c>
      <c r="H95" s="10">
        <v>0</v>
      </c>
      <c r="I95" s="10">
        <v>8.5300000000000011</v>
      </c>
      <c r="J95" s="195">
        <v>0.24299999999999999</v>
      </c>
      <c r="K95" s="195">
        <v>2.3E-2</v>
      </c>
      <c r="L95" s="196">
        <v>1.7087096774193535</v>
      </c>
      <c r="M95" s="195">
        <v>1.5890999999999988</v>
      </c>
      <c r="N95" s="9" t="s">
        <v>893</v>
      </c>
      <c r="O95" s="197">
        <v>1.8695294117647046</v>
      </c>
      <c r="P95" s="10">
        <v>1.5890999999999988</v>
      </c>
      <c r="Q95" s="10" t="s">
        <v>893</v>
      </c>
      <c r="R95" s="195">
        <v>0.51434000000000002</v>
      </c>
    </row>
    <row r="96" spans="1:18">
      <c r="A96" s="8" t="s">
        <v>266</v>
      </c>
      <c r="B96" s="8" t="s">
        <v>30</v>
      </c>
      <c r="C96" s="8" t="s">
        <v>267</v>
      </c>
      <c r="D96" s="194">
        <v>13.8</v>
      </c>
      <c r="E96" s="10">
        <v>6.3</v>
      </c>
      <c r="F96" s="10">
        <v>7.5</v>
      </c>
      <c r="G96" s="10">
        <v>0</v>
      </c>
      <c r="H96" s="10">
        <v>0</v>
      </c>
      <c r="I96" s="10">
        <v>4.9000000000000004</v>
      </c>
      <c r="J96" s="195">
        <v>0.1479</v>
      </c>
      <c r="K96" s="195">
        <v>5.1999999999999998E-2</v>
      </c>
      <c r="L96" s="196">
        <v>1.5559677419354847</v>
      </c>
      <c r="M96" s="195">
        <v>1.4470500000000008</v>
      </c>
      <c r="N96" s="9" t="s">
        <v>893</v>
      </c>
      <c r="O96" s="197">
        <v>1.7024117647058834</v>
      </c>
      <c r="P96" s="10">
        <v>1.4470500000000008</v>
      </c>
      <c r="Q96" s="10" t="s">
        <v>893</v>
      </c>
      <c r="R96" s="195">
        <v>0.54322000000000004</v>
      </c>
    </row>
    <row r="97" spans="1:18">
      <c r="A97" s="8" t="s">
        <v>268</v>
      </c>
      <c r="B97" s="8" t="s">
        <v>30</v>
      </c>
      <c r="C97" s="8" t="s">
        <v>269</v>
      </c>
      <c r="D97" s="194">
        <v>13.2</v>
      </c>
      <c r="E97" s="10">
        <v>10</v>
      </c>
      <c r="F97" s="10">
        <v>3.2</v>
      </c>
      <c r="G97" s="10">
        <v>0</v>
      </c>
      <c r="H97" s="10">
        <v>0</v>
      </c>
      <c r="I97" s="10">
        <v>1.3</v>
      </c>
      <c r="J97" s="195">
        <v>0</v>
      </c>
      <c r="K97" s="195">
        <v>0</v>
      </c>
      <c r="L97" s="196">
        <v>2.0599999999999996</v>
      </c>
      <c r="M97" s="195">
        <v>1.9157999999999997</v>
      </c>
      <c r="N97" s="9" t="s">
        <v>893</v>
      </c>
      <c r="O97" s="197">
        <v>2.2538823529411762</v>
      </c>
      <c r="P97" s="10">
        <v>1.9157999999999997</v>
      </c>
      <c r="Q97" s="10" t="s">
        <v>893</v>
      </c>
      <c r="R97" s="195">
        <v>4.0500000000000001E-2</v>
      </c>
    </row>
    <row r="98" spans="1:18" ht="22.5">
      <c r="A98" s="8" t="s">
        <v>270</v>
      </c>
      <c r="B98" s="8" t="s">
        <v>27</v>
      </c>
      <c r="C98" s="8" t="s">
        <v>57</v>
      </c>
      <c r="D98" s="194">
        <v>16</v>
      </c>
      <c r="E98" s="10">
        <v>16</v>
      </c>
      <c r="F98" s="10">
        <v>0</v>
      </c>
      <c r="G98" s="10">
        <v>0</v>
      </c>
      <c r="H98" s="10">
        <v>0</v>
      </c>
      <c r="I98" s="10">
        <v>5.0199999999999996</v>
      </c>
      <c r="J98" s="195">
        <v>1.6479999999999999</v>
      </c>
      <c r="K98" s="195">
        <v>0</v>
      </c>
      <c r="L98" s="196">
        <v>9.2079569892473128</v>
      </c>
      <c r="M98" s="195">
        <v>8.5634000000000015</v>
      </c>
      <c r="N98" s="9" t="s">
        <v>893</v>
      </c>
      <c r="O98" s="197">
        <v>10.074588235294121</v>
      </c>
      <c r="P98" s="10">
        <v>8.5634000000000015</v>
      </c>
      <c r="Q98" s="10" t="s">
        <v>893</v>
      </c>
      <c r="R98" s="195">
        <v>0</v>
      </c>
    </row>
    <row r="99" spans="1:18" ht="22.5">
      <c r="A99" s="8" t="s">
        <v>271</v>
      </c>
      <c r="B99" s="8" t="s">
        <v>42</v>
      </c>
      <c r="C99" s="8" t="s">
        <v>39</v>
      </c>
      <c r="D99" s="194">
        <v>50</v>
      </c>
      <c r="E99" s="10">
        <v>25</v>
      </c>
      <c r="F99" s="10">
        <v>25</v>
      </c>
      <c r="G99" s="10">
        <v>0</v>
      </c>
      <c r="H99" s="10">
        <v>0</v>
      </c>
      <c r="I99" s="10">
        <v>15.57</v>
      </c>
      <c r="J99" s="195">
        <v>0</v>
      </c>
      <c r="K99" s="195">
        <v>0</v>
      </c>
      <c r="L99" s="196">
        <v>10.68</v>
      </c>
      <c r="M99" s="195">
        <v>9.9323999999999995</v>
      </c>
      <c r="N99" s="9" t="s">
        <v>893</v>
      </c>
      <c r="O99" s="197">
        <v>11.685176470588235</v>
      </c>
      <c r="P99" s="10">
        <v>9.9323999999999995</v>
      </c>
      <c r="Q99" s="10" t="s">
        <v>893</v>
      </c>
      <c r="R99" s="195">
        <v>5.9700000000000003E-2</v>
      </c>
    </row>
    <row r="100" spans="1:18" ht="22.5">
      <c r="A100" s="8" t="s">
        <v>272</v>
      </c>
      <c r="B100" s="8" t="s">
        <v>30</v>
      </c>
      <c r="C100" s="8" t="s">
        <v>273</v>
      </c>
      <c r="D100" s="194">
        <v>12.6</v>
      </c>
      <c r="E100" s="10">
        <v>6.3</v>
      </c>
      <c r="F100" s="10">
        <v>6.3</v>
      </c>
      <c r="G100" s="10">
        <v>0</v>
      </c>
      <c r="H100" s="10">
        <v>0</v>
      </c>
      <c r="I100" s="10">
        <v>5.34</v>
      </c>
      <c r="J100" s="195">
        <v>0.85433999999999999</v>
      </c>
      <c r="K100" s="195">
        <v>0</v>
      </c>
      <c r="L100" s="196">
        <v>0.35635483870967771</v>
      </c>
      <c r="M100" s="195">
        <v>0.33141000000000032</v>
      </c>
      <c r="N100" s="9" t="s">
        <v>893</v>
      </c>
      <c r="O100" s="197">
        <v>0.38989411764705922</v>
      </c>
      <c r="P100" s="10">
        <v>0.33141000000000032</v>
      </c>
      <c r="Q100" s="10" t="s">
        <v>893</v>
      </c>
      <c r="R100" s="195">
        <v>0.74202999999999997</v>
      </c>
    </row>
    <row r="101" spans="1:18" ht="22.5">
      <c r="A101" s="8" t="s">
        <v>1603</v>
      </c>
      <c r="B101" s="8" t="s">
        <v>170</v>
      </c>
      <c r="C101" s="8" t="s">
        <v>49</v>
      </c>
      <c r="D101" s="194">
        <v>32</v>
      </c>
      <c r="E101" s="10">
        <v>16</v>
      </c>
      <c r="F101" s="10">
        <v>16</v>
      </c>
      <c r="G101" s="10">
        <v>0</v>
      </c>
      <c r="H101" s="10">
        <v>0</v>
      </c>
      <c r="I101" s="10">
        <v>13.78</v>
      </c>
      <c r="J101" s="195">
        <v>0</v>
      </c>
      <c r="K101" s="195">
        <v>0</v>
      </c>
      <c r="L101" s="196">
        <v>3.0200000000000014</v>
      </c>
      <c r="M101" s="195">
        <v>2.8086000000000015</v>
      </c>
      <c r="N101" s="9" t="s">
        <v>893</v>
      </c>
      <c r="O101" s="197">
        <v>3.3042352941176492</v>
      </c>
      <c r="P101" s="10">
        <v>2.8086000000000015</v>
      </c>
      <c r="Q101" s="10" t="s">
        <v>893</v>
      </c>
      <c r="R101" s="195">
        <v>0</v>
      </c>
    </row>
    <row r="102" spans="1:18" ht="22.5">
      <c r="A102" s="8" t="s">
        <v>275</v>
      </c>
      <c r="B102" s="8" t="s">
        <v>27</v>
      </c>
      <c r="C102" s="8" t="s">
        <v>52</v>
      </c>
      <c r="D102" s="194">
        <v>7.5</v>
      </c>
      <c r="E102" s="10">
        <v>7.5</v>
      </c>
      <c r="F102" s="10">
        <v>0</v>
      </c>
      <c r="G102" s="10">
        <v>0</v>
      </c>
      <c r="H102" s="10">
        <v>0</v>
      </c>
      <c r="I102" s="10">
        <v>0.96</v>
      </c>
      <c r="J102" s="195">
        <v>7.5999999999999998E-2</v>
      </c>
      <c r="K102" s="195">
        <v>1.4999999999999999E-2</v>
      </c>
      <c r="L102" s="196">
        <v>6.4582795698924738</v>
      </c>
      <c r="M102" s="195">
        <v>6.0062000000000006</v>
      </c>
      <c r="N102" s="9" t="s">
        <v>893</v>
      </c>
      <c r="O102" s="197">
        <v>7.0661176470588245</v>
      </c>
      <c r="P102" s="10">
        <v>6.0062000000000006</v>
      </c>
      <c r="Q102" s="10" t="s">
        <v>893</v>
      </c>
      <c r="R102" s="195">
        <v>7.4679999999999996E-2</v>
      </c>
    </row>
    <row r="103" spans="1:18" ht="22.5">
      <c r="A103" s="8" t="s">
        <v>1604</v>
      </c>
      <c r="B103" s="8" t="s">
        <v>170</v>
      </c>
      <c r="C103" s="8" t="s">
        <v>82</v>
      </c>
      <c r="D103" s="194">
        <v>20</v>
      </c>
      <c r="E103" s="10">
        <v>10</v>
      </c>
      <c r="F103" s="10">
        <v>10</v>
      </c>
      <c r="G103" s="10">
        <v>0</v>
      </c>
      <c r="H103" s="10">
        <v>0</v>
      </c>
      <c r="I103" s="10">
        <v>4.08</v>
      </c>
      <c r="J103" s="195">
        <v>0.01</v>
      </c>
      <c r="K103" s="195">
        <v>0</v>
      </c>
      <c r="L103" s="196">
        <v>6.4092473118279569</v>
      </c>
      <c r="M103" s="195">
        <v>5.9606000000000003</v>
      </c>
      <c r="N103" s="9" t="s">
        <v>893</v>
      </c>
      <c r="O103" s="197">
        <v>7.0124705882352947</v>
      </c>
      <c r="P103" s="10">
        <v>5.9606000000000003</v>
      </c>
      <c r="Q103" s="10" t="s">
        <v>893</v>
      </c>
      <c r="R103" s="195">
        <v>1.15E-2</v>
      </c>
    </row>
    <row r="104" spans="1:18" ht="22.5">
      <c r="A104" s="8" t="s">
        <v>277</v>
      </c>
      <c r="B104" s="8" t="s">
        <v>30</v>
      </c>
      <c r="C104" s="8" t="s">
        <v>278</v>
      </c>
      <c r="D104" s="194">
        <v>9.6</v>
      </c>
      <c r="E104" s="10">
        <v>4</v>
      </c>
      <c r="F104" s="10">
        <v>5.6</v>
      </c>
      <c r="G104" s="10">
        <v>0</v>
      </c>
      <c r="H104" s="10">
        <v>0</v>
      </c>
      <c r="I104" s="10">
        <v>3.11</v>
      </c>
      <c r="J104" s="195">
        <v>0</v>
      </c>
      <c r="K104" s="195">
        <v>0</v>
      </c>
      <c r="L104" s="196">
        <v>1.0900000000000003</v>
      </c>
      <c r="M104" s="195">
        <v>1.0137000000000003</v>
      </c>
      <c r="N104" s="9" t="s">
        <v>893</v>
      </c>
      <c r="O104" s="197">
        <v>1.1925882352941179</v>
      </c>
      <c r="P104" s="10">
        <v>1.0137000000000003</v>
      </c>
      <c r="Q104" s="10" t="s">
        <v>893</v>
      </c>
      <c r="R104" s="195">
        <v>0.50195999999999996</v>
      </c>
    </row>
    <row r="105" spans="1:18" ht="22.5">
      <c r="A105" s="8" t="s">
        <v>279</v>
      </c>
      <c r="B105" s="8" t="s">
        <v>27</v>
      </c>
      <c r="C105" s="8" t="s">
        <v>104</v>
      </c>
      <c r="D105" s="194">
        <v>12.6</v>
      </c>
      <c r="E105" s="10">
        <v>6.3</v>
      </c>
      <c r="F105" s="10">
        <v>6.3</v>
      </c>
      <c r="G105" s="10">
        <v>0</v>
      </c>
      <c r="H105" s="10">
        <v>0</v>
      </c>
      <c r="I105" s="10">
        <v>6.65</v>
      </c>
      <c r="J105" s="195">
        <v>0</v>
      </c>
      <c r="K105" s="195">
        <v>0</v>
      </c>
      <c r="L105" s="196">
        <v>0</v>
      </c>
      <c r="M105" s="195">
        <v>0</v>
      </c>
      <c r="N105" s="9" t="s">
        <v>891</v>
      </c>
      <c r="O105" s="197">
        <v>0</v>
      </c>
      <c r="P105" s="10">
        <v>0</v>
      </c>
      <c r="Q105" s="10" t="s">
        <v>891</v>
      </c>
      <c r="R105" s="195">
        <v>1.613516</v>
      </c>
    </row>
    <row r="106" spans="1:18" ht="22.5">
      <c r="A106" s="8" t="s">
        <v>280</v>
      </c>
      <c r="B106" s="8" t="s">
        <v>281</v>
      </c>
      <c r="C106" s="8" t="s">
        <v>282</v>
      </c>
      <c r="D106" s="194">
        <v>45</v>
      </c>
      <c r="E106" s="10">
        <v>25</v>
      </c>
      <c r="F106" s="10">
        <v>20</v>
      </c>
      <c r="G106" s="10">
        <v>0</v>
      </c>
      <c r="H106" s="10">
        <v>0</v>
      </c>
      <c r="I106" s="10">
        <v>17.89</v>
      </c>
      <c r="J106" s="195">
        <v>0.1052</v>
      </c>
      <c r="K106" s="195">
        <v>0</v>
      </c>
      <c r="L106" s="196">
        <v>2.9968817204301073</v>
      </c>
      <c r="M106" s="195">
        <v>2.7870999999999997</v>
      </c>
      <c r="N106" s="9" t="s">
        <v>893</v>
      </c>
      <c r="O106" s="197">
        <v>3.278941176470588</v>
      </c>
      <c r="P106" s="10">
        <v>2.7870999999999997</v>
      </c>
      <c r="Q106" s="10" t="s">
        <v>893</v>
      </c>
      <c r="R106" s="195">
        <v>1.87771</v>
      </c>
    </row>
    <row r="107" spans="1:18">
      <c r="A107" s="8" t="s">
        <v>283</v>
      </c>
      <c r="B107" s="8" t="s">
        <v>30</v>
      </c>
      <c r="C107" s="8" t="s">
        <v>284</v>
      </c>
      <c r="D107" s="194">
        <v>11.899999999999999</v>
      </c>
      <c r="E107" s="10">
        <v>5.6</v>
      </c>
      <c r="F107" s="10">
        <v>6.3</v>
      </c>
      <c r="G107" s="10">
        <v>0</v>
      </c>
      <c r="H107" s="10">
        <v>0</v>
      </c>
      <c r="I107" s="10">
        <v>2.5100000000000002</v>
      </c>
      <c r="J107" s="195">
        <v>0</v>
      </c>
      <c r="K107" s="195">
        <v>0</v>
      </c>
      <c r="L107" s="196">
        <v>3.3699999999999988</v>
      </c>
      <c r="M107" s="195">
        <v>3.1340999999999992</v>
      </c>
      <c r="N107" s="9" t="s">
        <v>893</v>
      </c>
      <c r="O107" s="197">
        <v>3.6871764705882346</v>
      </c>
      <c r="P107" s="10">
        <v>3.1340999999999992</v>
      </c>
      <c r="Q107" s="10" t="s">
        <v>893</v>
      </c>
      <c r="R107" s="195">
        <v>0.16980000000000001</v>
      </c>
    </row>
    <row r="108" spans="1:18" ht="22.5">
      <c r="A108" s="8" t="s">
        <v>285</v>
      </c>
      <c r="B108" s="8" t="s">
        <v>42</v>
      </c>
      <c r="C108" s="8" t="s">
        <v>286</v>
      </c>
      <c r="D108" s="194">
        <v>80</v>
      </c>
      <c r="E108" s="10">
        <v>40</v>
      </c>
      <c r="F108" s="10">
        <v>40</v>
      </c>
      <c r="G108" s="10">
        <v>3.2</v>
      </c>
      <c r="H108" s="10">
        <v>6.3</v>
      </c>
      <c r="I108" s="10">
        <v>24.48</v>
      </c>
      <c r="J108" s="195">
        <v>0</v>
      </c>
      <c r="K108" s="195">
        <v>0</v>
      </c>
      <c r="L108" s="196">
        <v>17.52</v>
      </c>
      <c r="M108" s="195">
        <v>16.293600000000001</v>
      </c>
      <c r="N108" s="9" t="s">
        <v>893</v>
      </c>
      <c r="O108" s="197">
        <v>19.168941176470589</v>
      </c>
      <c r="P108" s="10">
        <v>16.293600000000001</v>
      </c>
      <c r="Q108" s="10" t="s">
        <v>893</v>
      </c>
      <c r="R108" s="195">
        <v>0.76532999999999995</v>
      </c>
    </row>
    <row r="109" spans="1:18">
      <c r="A109" s="8" t="s">
        <v>287</v>
      </c>
      <c r="B109" s="8" t="s">
        <v>30</v>
      </c>
      <c r="C109" s="8" t="s">
        <v>288</v>
      </c>
      <c r="D109" s="194">
        <v>11.899999999999999</v>
      </c>
      <c r="E109" s="10">
        <v>0</v>
      </c>
      <c r="F109" s="10">
        <v>6.3</v>
      </c>
      <c r="G109" s="10">
        <v>5.6</v>
      </c>
      <c r="H109" s="10">
        <v>0</v>
      </c>
      <c r="I109" s="10">
        <v>5.13</v>
      </c>
      <c r="J109" s="195">
        <v>0</v>
      </c>
      <c r="K109" s="195">
        <v>0</v>
      </c>
      <c r="L109" s="196">
        <v>0.74999999999999911</v>
      </c>
      <c r="M109" s="195">
        <v>0.69749999999999923</v>
      </c>
      <c r="N109" s="9" t="s">
        <v>893</v>
      </c>
      <c r="O109" s="197">
        <v>0.82058823529411673</v>
      </c>
      <c r="P109" s="10">
        <v>0.69749999999999923</v>
      </c>
      <c r="Q109" s="10" t="s">
        <v>893</v>
      </c>
      <c r="R109" s="195">
        <v>1.47932</v>
      </c>
    </row>
    <row r="110" spans="1:18">
      <c r="A110" s="8" t="s">
        <v>289</v>
      </c>
      <c r="B110" s="8" t="s">
        <v>30</v>
      </c>
      <c r="C110" s="8" t="s">
        <v>41</v>
      </c>
      <c r="D110" s="194">
        <v>16.3</v>
      </c>
      <c r="E110" s="10">
        <v>10</v>
      </c>
      <c r="F110" s="10">
        <v>6.3</v>
      </c>
      <c r="G110" s="10">
        <v>0</v>
      </c>
      <c r="H110" s="10">
        <v>0</v>
      </c>
      <c r="I110" s="10">
        <v>2.89</v>
      </c>
      <c r="J110" s="195">
        <v>5.3400000000000003E-2</v>
      </c>
      <c r="K110" s="195">
        <v>5.3400000000000003E-2</v>
      </c>
      <c r="L110" s="196">
        <v>3.6675806451612916</v>
      </c>
      <c r="M110" s="195">
        <v>3.4108500000000013</v>
      </c>
      <c r="N110" s="9" t="s">
        <v>893</v>
      </c>
      <c r="O110" s="197">
        <v>4.0127647058823541</v>
      </c>
      <c r="P110" s="10">
        <v>3.4108500000000013</v>
      </c>
      <c r="Q110" s="10" t="s">
        <v>893</v>
      </c>
      <c r="R110" s="195">
        <v>0.70443999999999996</v>
      </c>
    </row>
    <row r="111" spans="1:18">
      <c r="A111" s="8" t="s">
        <v>290</v>
      </c>
      <c r="B111" s="8" t="s">
        <v>257</v>
      </c>
      <c r="C111" s="8" t="s">
        <v>291</v>
      </c>
      <c r="D111" s="194">
        <v>6.4</v>
      </c>
      <c r="E111" s="10">
        <v>3.2</v>
      </c>
      <c r="F111" s="10">
        <v>3.2</v>
      </c>
      <c r="G111" s="10">
        <v>0</v>
      </c>
      <c r="H111" s="10">
        <v>0</v>
      </c>
      <c r="I111" s="10">
        <v>2.31</v>
      </c>
      <c r="J111" s="195">
        <v>0</v>
      </c>
      <c r="K111" s="195">
        <v>0</v>
      </c>
      <c r="L111" s="196">
        <v>1.0500000000000003</v>
      </c>
      <c r="M111" s="195">
        <v>0.97650000000000026</v>
      </c>
      <c r="N111" s="9" t="s">
        <v>893</v>
      </c>
      <c r="O111" s="197">
        <v>1.148823529411765</v>
      </c>
      <c r="P111" s="10">
        <v>0.97650000000000026</v>
      </c>
      <c r="Q111" s="10" t="s">
        <v>893</v>
      </c>
      <c r="R111" s="195">
        <v>0.51639000000000002</v>
      </c>
    </row>
    <row r="112" spans="1:18" ht="22.5">
      <c r="A112" s="8" t="s">
        <v>292</v>
      </c>
      <c r="B112" s="8" t="s">
        <v>42</v>
      </c>
      <c r="C112" s="8" t="s">
        <v>293</v>
      </c>
      <c r="D112" s="194">
        <v>35</v>
      </c>
      <c r="E112" s="10">
        <v>10</v>
      </c>
      <c r="F112" s="10">
        <v>0</v>
      </c>
      <c r="G112" s="10">
        <v>0</v>
      </c>
      <c r="H112" s="10">
        <v>25</v>
      </c>
      <c r="I112" s="10">
        <v>6.73</v>
      </c>
      <c r="J112" s="195">
        <v>0.35560000000000003</v>
      </c>
      <c r="K112" s="195">
        <v>5.3100000000000001E-2</v>
      </c>
      <c r="L112" s="196">
        <v>3.3876344086021506</v>
      </c>
      <c r="M112" s="195">
        <v>3.1505000000000001</v>
      </c>
      <c r="N112" s="9" t="s">
        <v>893</v>
      </c>
      <c r="O112" s="197">
        <v>3.7064705882352942</v>
      </c>
      <c r="P112" s="10">
        <v>3.1505000000000001</v>
      </c>
      <c r="Q112" s="10" t="s">
        <v>893</v>
      </c>
      <c r="R112" s="195">
        <v>1.45797</v>
      </c>
    </row>
    <row r="113" spans="1:18" ht="22.5">
      <c r="A113" s="8" t="s">
        <v>294</v>
      </c>
      <c r="B113" s="8" t="s">
        <v>38</v>
      </c>
      <c r="C113" s="8" t="s">
        <v>295</v>
      </c>
      <c r="D113" s="194">
        <v>32</v>
      </c>
      <c r="E113" s="10">
        <v>16</v>
      </c>
      <c r="F113" s="10">
        <v>16</v>
      </c>
      <c r="G113" s="10">
        <v>0</v>
      </c>
      <c r="H113" s="10">
        <v>0</v>
      </c>
      <c r="I113" s="10">
        <v>17.46</v>
      </c>
      <c r="J113" s="195">
        <v>0.378</v>
      </c>
      <c r="K113" s="195">
        <v>0.151</v>
      </c>
      <c r="L113" s="196">
        <v>0</v>
      </c>
      <c r="M113" s="195">
        <v>0</v>
      </c>
      <c r="N113" s="9" t="s">
        <v>891</v>
      </c>
      <c r="O113" s="197">
        <v>0</v>
      </c>
      <c r="P113" s="10">
        <v>0</v>
      </c>
      <c r="Q113" s="10" t="s">
        <v>891</v>
      </c>
      <c r="R113" s="195">
        <v>1.8180400000000001</v>
      </c>
    </row>
    <row r="114" spans="1:18" ht="22.5">
      <c r="A114" s="8" t="s">
        <v>296</v>
      </c>
      <c r="B114" s="8" t="s">
        <v>35</v>
      </c>
      <c r="C114" s="8" t="s">
        <v>55</v>
      </c>
      <c r="D114" s="194">
        <v>4</v>
      </c>
      <c r="E114" s="10">
        <v>4</v>
      </c>
      <c r="F114" s="10">
        <v>0</v>
      </c>
      <c r="G114" s="10">
        <v>0</v>
      </c>
      <c r="H114" s="10">
        <v>0</v>
      </c>
      <c r="I114" s="10">
        <v>0.2</v>
      </c>
      <c r="J114" s="195">
        <v>0</v>
      </c>
      <c r="K114" s="195">
        <v>0</v>
      </c>
      <c r="L114" s="196">
        <v>3.7999999999999994</v>
      </c>
      <c r="M114" s="195">
        <v>3.5339999999999998</v>
      </c>
      <c r="N114" s="9" t="s">
        <v>893</v>
      </c>
      <c r="O114" s="197">
        <v>4.157647058823529</v>
      </c>
      <c r="P114" s="10">
        <v>3.5339999999999998</v>
      </c>
      <c r="Q114" s="10" t="s">
        <v>893</v>
      </c>
      <c r="R114" s="195">
        <v>0</v>
      </c>
    </row>
    <row r="115" spans="1:18" ht="22.5">
      <c r="A115" s="8" t="s">
        <v>297</v>
      </c>
      <c r="B115" s="8" t="s">
        <v>33</v>
      </c>
      <c r="C115" s="8" t="s">
        <v>298</v>
      </c>
      <c r="D115" s="194">
        <v>12.6</v>
      </c>
      <c r="E115" s="10">
        <v>6.3</v>
      </c>
      <c r="F115" s="10">
        <v>6.3</v>
      </c>
      <c r="G115" s="10">
        <v>0</v>
      </c>
      <c r="H115" s="10">
        <v>0</v>
      </c>
      <c r="I115" s="10">
        <v>1.3900000000000001</v>
      </c>
      <c r="J115" s="195">
        <v>0.01</v>
      </c>
      <c r="K115" s="195">
        <v>0</v>
      </c>
      <c r="L115" s="196">
        <v>5.2142473118279575</v>
      </c>
      <c r="M115" s="195">
        <v>4.8492500000000005</v>
      </c>
      <c r="N115" s="9" t="s">
        <v>893</v>
      </c>
      <c r="O115" s="197">
        <v>5.705000000000001</v>
      </c>
      <c r="P115" s="10">
        <v>4.8492500000000005</v>
      </c>
      <c r="Q115" s="10" t="s">
        <v>893</v>
      </c>
      <c r="R115" s="195">
        <v>0.69740000000000002</v>
      </c>
    </row>
    <row r="116" spans="1:18" ht="22.5">
      <c r="A116" s="8" t="s">
        <v>299</v>
      </c>
      <c r="B116" s="8" t="s">
        <v>38</v>
      </c>
      <c r="C116" s="8" t="s">
        <v>52</v>
      </c>
      <c r="D116" s="194">
        <v>10</v>
      </c>
      <c r="E116" s="10">
        <v>10</v>
      </c>
      <c r="F116" s="10">
        <v>0</v>
      </c>
      <c r="G116" s="10">
        <v>0</v>
      </c>
      <c r="H116" s="10">
        <v>0</v>
      </c>
      <c r="I116" s="10">
        <v>1.29</v>
      </c>
      <c r="J116" s="195">
        <v>0.47</v>
      </c>
      <c r="K116" s="195">
        <v>0.19400000000000001</v>
      </c>
      <c r="L116" s="196">
        <v>8.2046236559139789</v>
      </c>
      <c r="M116" s="195">
        <v>7.630300000000001</v>
      </c>
      <c r="N116" s="9" t="s">
        <v>893</v>
      </c>
      <c r="O116" s="197">
        <v>8.9768235294117655</v>
      </c>
      <c r="P116" s="10">
        <v>7.630300000000001</v>
      </c>
      <c r="Q116" s="10" t="s">
        <v>893</v>
      </c>
      <c r="R116" s="195">
        <v>0.22339999999999999</v>
      </c>
    </row>
    <row r="117" spans="1:18" ht="22.5">
      <c r="A117" s="8" t="s">
        <v>300</v>
      </c>
      <c r="B117" s="8" t="s">
        <v>33</v>
      </c>
      <c r="C117" s="8" t="s">
        <v>52</v>
      </c>
      <c r="D117" s="194">
        <v>16</v>
      </c>
      <c r="E117" s="10">
        <v>16</v>
      </c>
      <c r="F117" s="10">
        <v>0</v>
      </c>
      <c r="G117" s="10">
        <v>0</v>
      </c>
      <c r="H117" s="10">
        <v>0</v>
      </c>
      <c r="I117" s="10">
        <v>1.9</v>
      </c>
      <c r="J117" s="195">
        <v>0</v>
      </c>
      <c r="K117" s="195">
        <v>0</v>
      </c>
      <c r="L117" s="196">
        <v>14.1</v>
      </c>
      <c r="M117" s="195">
        <v>13.113</v>
      </c>
      <c r="N117" s="9" t="s">
        <v>893</v>
      </c>
      <c r="O117" s="197">
        <v>31.362352941176471</v>
      </c>
      <c r="P117" s="10">
        <v>26.658000000000001</v>
      </c>
      <c r="Q117" s="10" t="s">
        <v>893</v>
      </c>
      <c r="R117" s="195">
        <v>1.61896</v>
      </c>
    </row>
    <row r="118" spans="1:18" ht="22.5">
      <c r="A118" s="8" t="s">
        <v>301</v>
      </c>
      <c r="B118" s="8" t="s">
        <v>38</v>
      </c>
      <c r="C118" s="8" t="s">
        <v>122</v>
      </c>
      <c r="D118" s="194">
        <v>16</v>
      </c>
      <c r="E118" s="10">
        <v>16</v>
      </c>
      <c r="F118" s="10">
        <v>0</v>
      </c>
      <c r="G118" s="10">
        <v>0</v>
      </c>
      <c r="H118" s="10">
        <v>0</v>
      </c>
      <c r="I118" s="10">
        <v>1.2</v>
      </c>
      <c r="J118" s="195">
        <v>6.5500000000000003E-2</v>
      </c>
      <c r="K118" s="195">
        <v>2.8500000000000001E-2</v>
      </c>
      <c r="L118" s="196">
        <v>14.729569892473119</v>
      </c>
      <c r="M118" s="195">
        <v>13.698500000000001</v>
      </c>
      <c r="N118" s="9" t="s">
        <v>893</v>
      </c>
      <c r="O118" s="197">
        <v>16.115882352941178</v>
      </c>
      <c r="P118" s="10">
        <v>13.698500000000001</v>
      </c>
      <c r="Q118" s="10" t="s">
        <v>893</v>
      </c>
      <c r="R118" s="195">
        <v>0.36254999999999998</v>
      </c>
    </row>
    <row r="119" spans="1:18" ht="22.5">
      <c r="A119" s="8" t="s">
        <v>302</v>
      </c>
      <c r="B119" s="8" t="s">
        <v>35</v>
      </c>
      <c r="C119" s="8" t="s">
        <v>73</v>
      </c>
      <c r="D119" s="194">
        <v>2.5</v>
      </c>
      <c r="E119" s="10">
        <v>2.5</v>
      </c>
      <c r="F119" s="10">
        <v>0</v>
      </c>
      <c r="G119" s="10">
        <v>0</v>
      </c>
      <c r="H119" s="10">
        <v>0</v>
      </c>
      <c r="I119" s="10">
        <v>0.8</v>
      </c>
      <c r="J119" s="195">
        <v>0.19084000000000001</v>
      </c>
      <c r="K119" s="195">
        <v>2.7E-2</v>
      </c>
      <c r="L119" s="196">
        <v>1.4947956989247309</v>
      </c>
      <c r="M119" s="195">
        <v>1.3901599999999998</v>
      </c>
      <c r="N119" s="9" t="s">
        <v>893</v>
      </c>
      <c r="O119" s="197">
        <v>1.6354823529411764</v>
      </c>
      <c r="P119" s="10">
        <v>1.3901599999999998</v>
      </c>
      <c r="Q119" s="10" t="s">
        <v>893</v>
      </c>
      <c r="R119" s="195">
        <v>1.40042</v>
      </c>
    </row>
    <row r="120" spans="1:18" ht="22.5">
      <c r="A120" s="8" t="s">
        <v>303</v>
      </c>
      <c r="B120" s="8" t="s">
        <v>33</v>
      </c>
      <c r="C120" s="8" t="s">
        <v>87</v>
      </c>
      <c r="D120" s="194">
        <v>2.5</v>
      </c>
      <c r="E120" s="10">
        <v>2.5</v>
      </c>
      <c r="F120" s="10">
        <v>0</v>
      </c>
      <c r="G120" s="10">
        <v>0</v>
      </c>
      <c r="H120" s="10">
        <v>0</v>
      </c>
      <c r="I120" s="10">
        <v>0.56999999999999995</v>
      </c>
      <c r="J120" s="195">
        <v>4.8000000000000001E-2</v>
      </c>
      <c r="K120" s="195">
        <v>0</v>
      </c>
      <c r="L120" s="196">
        <v>1.8783870967741936</v>
      </c>
      <c r="M120" s="195">
        <v>1.7469000000000001</v>
      </c>
      <c r="N120" s="9" t="s">
        <v>893</v>
      </c>
      <c r="O120" s="197">
        <v>2.0551764705882354</v>
      </c>
      <c r="P120" s="10">
        <v>1.7469000000000001</v>
      </c>
      <c r="Q120" s="10" t="s">
        <v>893</v>
      </c>
      <c r="R120" s="195">
        <v>5.45E-2</v>
      </c>
    </row>
    <row r="121" spans="1:18" ht="22.5">
      <c r="A121" s="8" t="s">
        <v>304</v>
      </c>
      <c r="B121" s="8" t="s">
        <v>35</v>
      </c>
      <c r="C121" s="8" t="s">
        <v>87</v>
      </c>
      <c r="D121" s="194">
        <v>2.5</v>
      </c>
      <c r="E121" s="10">
        <v>2.5</v>
      </c>
      <c r="F121" s="10">
        <v>0</v>
      </c>
      <c r="G121" s="10">
        <v>0</v>
      </c>
      <c r="H121" s="10">
        <v>0</v>
      </c>
      <c r="I121" s="10">
        <v>0.81</v>
      </c>
      <c r="J121" s="195">
        <v>1.66E-2</v>
      </c>
      <c r="K121" s="195">
        <v>6.0000000000000001E-3</v>
      </c>
      <c r="L121" s="196">
        <v>1.6721505376344086</v>
      </c>
      <c r="M121" s="195">
        <v>1.5551000000000001</v>
      </c>
      <c r="N121" s="9" t="s">
        <v>893</v>
      </c>
      <c r="O121" s="197">
        <v>1.8295294117647061</v>
      </c>
      <c r="P121" s="10">
        <v>1.5551000000000001</v>
      </c>
      <c r="Q121" s="10" t="s">
        <v>893</v>
      </c>
      <c r="R121" s="195">
        <v>7.3499999999999996E-2</v>
      </c>
    </row>
    <row r="122" spans="1:18" ht="22.5">
      <c r="A122" s="8" t="s">
        <v>305</v>
      </c>
      <c r="B122" s="8" t="s">
        <v>35</v>
      </c>
      <c r="C122" s="8" t="s">
        <v>36</v>
      </c>
      <c r="D122" s="194">
        <v>2.5</v>
      </c>
      <c r="E122" s="10">
        <v>2.5</v>
      </c>
      <c r="F122" s="10">
        <v>0</v>
      </c>
      <c r="G122" s="10">
        <v>0</v>
      </c>
      <c r="H122" s="10">
        <v>0</v>
      </c>
      <c r="I122" s="10">
        <v>0.23</v>
      </c>
      <c r="J122" s="195">
        <v>2.1000000000000001E-2</v>
      </c>
      <c r="K122" s="195">
        <v>6.0000000000000001E-3</v>
      </c>
      <c r="L122" s="196">
        <v>2.2474193548387098</v>
      </c>
      <c r="M122" s="195">
        <v>2.0901000000000001</v>
      </c>
      <c r="N122" s="9" t="s">
        <v>893</v>
      </c>
      <c r="O122" s="197">
        <v>2.4589411764705882</v>
      </c>
      <c r="P122" s="10">
        <v>2.0901000000000001</v>
      </c>
      <c r="Q122" s="10" t="s">
        <v>893</v>
      </c>
      <c r="R122" s="195">
        <v>0.04</v>
      </c>
    </row>
    <row r="123" spans="1:18" ht="22.5">
      <c r="A123" s="8" t="s">
        <v>306</v>
      </c>
      <c r="B123" s="8" t="s">
        <v>42</v>
      </c>
      <c r="C123" s="8" t="s">
        <v>307</v>
      </c>
      <c r="D123" s="194">
        <v>35</v>
      </c>
      <c r="E123" s="10">
        <v>15</v>
      </c>
      <c r="F123" s="10">
        <v>20</v>
      </c>
      <c r="G123" s="10">
        <v>0</v>
      </c>
      <c r="H123" s="10">
        <v>0</v>
      </c>
      <c r="I123" s="10">
        <v>4.47</v>
      </c>
      <c r="J123" s="195">
        <v>0.35855999999999999</v>
      </c>
      <c r="K123" s="195">
        <v>2.2159999999999999E-2</v>
      </c>
      <c r="L123" s="196">
        <v>10.894451612903225</v>
      </c>
      <c r="M123" s="195">
        <v>10.13184</v>
      </c>
      <c r="N123" s="9" t="s">
        <v>893</v>
      </c>
      <c r="O123" s="197">
        <v>11.919811764705884</v>
      </c>
      <c r="P123" s="10">
        <v>10.13184</v>
      </c>
      <c r="Q123" s="10" t="s">
        <v>893</v>
      </c>
      <c r="R123" s="195">
        <v>81.572839999999999</v>
      </c>
    </row>
    <row r="124" spans="1:18" ht="22.5">
      <c r="A124" s="8" t="s">
        <v>308</v>
      </c>
      <c r="B124" s="8" t="s">
        <v>33</v>
      </c>
      <c r="C124" s="8" t="s">
        <v>113</v>
      </c>
      <c r="D124" s="194">
        <v>12.6</v>
      </c>
      <c r="E124" s="10">
        <v>6.3</v>
      </c>
      <c r="F124" s="10">
        <v>6.3</v>
      </c>
      <c r="G124" s="10">
        <v>0</v>
      </c>
      <c r="H124" s="10">
        <v>0</v>
      </c>
      <c r="I124" s="10">
        <v>1.9</v>
      </c>
      <c r="J124" s="195">
        <v>0.71450000000000002</v>
      </c>
      <c r="K124" s="195">
        <v>0.46500000000000002</v>
      </c>
      <c r="L124" s="196">
        <v>3.9467204301075265</v>
      </c>
      <c r="M124" s="195">
        <v>3.6704499999999998</v>
      </c>
      <c r="N124" s="9" t="s">
        <v>893</v>
      </c>
      <c r="O124" s="197">
        <v>4.3181764705882353</v>
      </c>
      <c r="P124" s="10">
        <v>3.6704499999999998</v>
      </c>
      <c r="Q124" s="10" t="s">
        <v>893</v>
      </c>
      <c r="R124" s="195">
        <v>0.1454</v>
      </c>
    </row>
    <row r="125" spans="1:18" ht="22.5">
      <c r="A125" s="8" t="s">
        <v>309</v>
      </c>
      <c r="B125" s="8" t="s">
        <v>27</v>
      </c>
      <c r="C125" s="8" t="s">
        <v>310</v>
      </c>
      <c r="D125" s="194">
        <v>12.6</v>
      </c>
      <c r="E125" s="10">
        <v>6.3</v>
      </c>
      <c r="F125" s="10">
        <v>6.3</v>
      </c>
      <c r="G125" s="10">
        <v>0</v>
      </c>
      <c r="H125" s="10">
        <v>0</v>
      </c>
      <c r="I125" s="10">
        <v>3.43</v>
      </c>
      <c r="J125" s="195">
        <v>5.8999999999999997E-2</v>
      </c>
      <c r="K125" s="195">
        <v>5.8999999999999997E-2</v>
      </c>
      <c r="L125" s="196">
        <v>3.1215591397849458</v>
      </c>
      <c r="M125" s="195">
        <v>2.9030499999999999</v>
      </c>
      <c r="N125" s="9" t="s">
        <v>893</v>
      </c>
      <c r="O125" s="197">
        <v>3.4153529411764705</v>
      </c>
      <c r="P125" s="10">
        <v>2.9030499999999999</v>
      </c>
      <c r="Q125" s="10" t="s">
        <v>893</v>
      </c>
      <c r="R125" s="195">
        <v>0.38062000000000001</v>
      </c>
    </row>
    <row r="126" spans="1:18" ht="22.5">
      <c r="A126" s="8" t="s">
        <v>311</v>
      </c>
      <c r="B126" s="8" t="s">
        <v>33</v>
      </c>
      <c r="C126" s="8" t="s">
        <v>52</v>
      </c>
      <c r="D126" s="194">
        <v>6.3</v>
      </c>
      <c r="E126" s="10">
        <v>0</v>
      </c>
      <c r="F126" s="10">
        <v>6.3</v>
      </c>
      <c r="G126" s="10">
        <v>0</v>
      </c>
      <c r="H126" s="10">
        <v>0</v>
      </c>
      <c r="I126" s="10">
        <v>2.62</v>
      </c>
      <c r="J126" s="195">
        <v>1.47E-2</v>
      </c>
      <c r="K126" s="195">
        <v>0</v>
      </c>
      <c r="L126" s="196">
        <v>3.6641935483870967</v>
      </c>
      <c r="M126" s="195">
        <v>3.4077000000000002</v>
      </c>
      <c r="N126" s="9" t="s">
        <v>893</v>
      </c>
      <c r="O126" s="197">
        <v>4.0090588235294122</v>
      </c>
      <c r="P126" s="10">
        <v>3.4077000000000002</v>
      </c>
      <c r="Q126" s="10" t="s">
        <v>893</v>
      </c>
      <c r="R126" s="195">
        <v>8.4824999999999998E-2</v>
      </c>
    </row>
    <row r="127" spans="1:18" ht="22.5">
      <c r="A127" s="8" t="s">
        <v>312</v>
      </c>
      <c r="B127" s="8" t="s">
        <v>35</v>
      </c>
      <c r="C127" s="8" t="s">
        <v>313</v>
      </c>
      <c r="D127" s="194">
        <v>5</v>
      </c>
      <c r="E127" s="10">
        <v>2.5</v>
      </c>
      <c r="F127" s="10">
        <v>2.5</v>
      </c>
      <c r="G127" s="10">
        <v>0</v>
      </c>
      <c r="H127" s="10">
        <v>0</v>
      </c>
      <c r="I127" s="10">
        <v>0.8</v>
      </c>
      <c r="J127" s="195">
        <v>6.7000000000000004E-2</v>
      </c>
      <c r="K127" s="195">
        <v>2.9000000000000001E-2</v>
      </c>
      <c r="L127" s="196">
        <v>1.752956989247312</v>
      </c>
      <c r="M127" s="195">
        <v>1.6302500000000002</v>
      </c>
      <c r="N127" s="9" t="s">
        <v>893</v>
      </c>
      <c r="O127" s="197">
        <v>1.9179411764705885</v>
      </c>
      <c r="P127" s="10">
        <v>1.6302500000000002</v>
      </c>
      <c r="Q127" s="10" t="s">
        <v>893</v>
      </c>
      <c r="R127" s="195">
        <v>0.21284</v>
      </c>
    </row>
    <row r="128" spans="1:18">
      <c r="A128" s="8" t="s">
        <v>314</v>
      </c>
      <c r="B128" s="8" t="s">
        <v>257</v>
      </c>
      <c r="C128" s="8" t="s">
        <v>315</v>
      </c>
      <c r="D128" s="194">
        <v>9.5</v>
      </c>
      <c r="E128" s="10">
        <v>6.3</v>
      </c>
      <c r="F128" s="10">
        <v>3.2</v>
      </c>
      <c r="G128" s="10">
        <v>0</v>
      </c>
      <c r="H128" s="10">
        <v>0</v>
      </c>
      <c r="I128" s="10">
        <v>1.18</v>
      </c>
      <c r="J128" s="195">
        <v>0</v>
      </c>
      <c r="K128" s="195">
        <v>0</v>
      </c>
      <c r="L128" s="196">
        <v>2.1800000000000006</v>
      </c>
      <c r="M128" s="195">
        <v>2.0274000000000005</v>
      </c>
      <c r="N128" s="9" t="s">
        <v>893</v>
      </c>
      <c r="O128" s="197">
        <v>2.3851764705882359</v>
      </c>
      <c r="P128" s="10">
        <v>2.0274000000000005</v>
      </c>
      <c r="Q128" s="10" t="s">
        <v>893</v>
      </c>
      <c r="R128" s="195">
        <v>6.5000000000000002E-2</v>
      </c>
    </row>
    <row r="129" spans="1:18" ht="33.75">
      <c r="A129" s="8" t="s">
        <v>316</v>
      </c>
      <c r="B129" s="8" t="s">
        <v>35</v>
      </c>
      <c r="C129" s="8" t="s">
        <v>317</v>
      </c>
      <c r="D129" s="194">
        <v>31.9</v>
      </c>
      <c r="E129" s="10">
        <v>5.6</v>
      </c>
      <c r="F129" s="10">
        <v>6.3</v>
      </c>
      <c r="G129" s="10">
        <v>10</v>
      </c>
      <c r="H129" s="10">
        <v>10</v>
      </c>
      <c r="I129" s="10">
        <v>11.25</v>
      </c>
      <c r="J129" s="195">
        <v>0</v>
      </c>
      <c r="K129" s="195">
        <v>0</v>
      </c>
      <c r="L129" s="196">
        <v>11.745000000000001</v>
      </c>
      <c r="M129" s="195">
        <v>10.922850000000002</v>
      </c>
      <c r="N129" s="9" t="s">
        <v>893</v>
      </c>
      <c r="O129" s="197">
        <v>12.850411764705886</v>
      </c>
      <c r="P129" s="10">
        <v>10.922850000000002</v>
      </c>
      <c r="Q129" s="10" t="s">
        <v>893</v>
      </c>
      <c r="R129" s="195">
        <v>1.57843</v>
      </c>
    </row>
    <row r="130" spans="1:18" ht="22.5">
      <c r="A130" s="8" t="s">
        <v>318</v>
      </c>
      <c r="B130" s="8" t="s">
        <v>33</v>
      </c>
      <c r="C130" s="8" t="s">
        <v>56</v>
      </c>
      <c r="D130" s="194">
        <v>126</v>
      </c>
      <c r="E130" s="10">
        <v>63</v>
      </c>
      <c r="F130" s="10">
        <v>63</v>
      </c>
      <c r="G130" s="10">
        <v>0</v>
      </c>
      <c r="H130" s="10">
        <v>0</v>
      </c>
      <c r="I130" s="10">
        <v>13.32</v>
      </c>
      <c r="J130" s="195">
        <v>0.53510000000000002</v>
      </c>
      <c r="K130" s="195">
        <v>0</v>
      </c>
      <c r="L130" s="196">
        <v>52.254623655913989</v>
      </c>
      <c r="M130" s="195">
        <v>48.596800000000009</v>
      </c>
      <c r="N130" s="9" t="s">
        <v>893</v>
      </c>
      <c r="O130" s="197">
        <v>57.17270588235295</v>
      </c>
      <c r="P130" s="10">
        <v>48.596800000000009</v>
      </c>
      <c r="Q130" s="10" t="s">
        <v>893</v>
      </c>
      <c r="R130" s="195">
        <v>1.1630400000000001</v>
      </c>
    </row>
    <row r="131" spans="1:18" ht="22.5">
      <c r="A131" s="8" t="s">
        <v>319</v>
      </c>
      <c r="B131" s="8" t="s">
        <v>42</v>
      </c>
      <c r="C131" s="8" t="s">
        <v>60</v>
      </c>
      <c r="D131" s="194">
        <v>40</v>
      </c>
      <c r="E131" s="10">
        <v>20</v>
      </c>
      <c r="F131" s="10">
        <v>20</v>
      </c>
      <c r="G131" s="10">
        <v>0</v>
      </c>
      <c r="H131" s="10">
        <v>0</v>
      </c>
      <c r="I131" s="10">
        <v>15.05</v>
      </c>
      <c r="J131" s="195">
        <v>0.33800000000000002</v>
      </c>
      <c r="K131" s="195">
        <v>0</v>
      </c>
      <c r="L131" s="196">
        <v>5.5865591397849448</v>
      </c>
      <c r="M131" s="195">
        <v>5.1954999999999991</v>
      </c>
      <c r="N131" s="9" t="s">
        <v>893</v>
      </c>
      <c r="O131" s="197">
        <v>6.1123529411764697</v>
      </c>
      <c r="P131" s="10">
        <v>5.1954999999999991</v>
      </c>
      <c r="Q131" s="10" t="s">
        <v>893</v>
      </c>
      <c r="R131" s="195">
        <v>0.47941</v>
      </c>
    </row>
    <row r="132" spans="1:18" ht="22.5">
      <c r="A132" s="8" t="s">
        <v>320</v>
      </c>
      <c r="B132" s="8" t="s">
        <v>42</v>
      </c>
      <c r="C132" s="8" t="s">
        <v>321</v>
      </c>
      <c r="D132" s="194">
        <v>40</v>
      </c>
      <c r="E132" s="10">
        <v>15</v>
      </c>
      <c r="F132" s="10">
        <v>25</v>
      </c>
      <c r="G132" s="10">
        <v>0</v>
      </c>
      <c r="H132" s="10">
        <v>0</v>
      </c>
      <c r="I132" s="10">
        <v>15</v>
      </c>
      <c r="J132" s="195">
        <v>1.7132000000000001</v>
      </c>
      <c r="K132" s="195">
        <v>6.5000000000000002E-2</v>
      </c>
      <c r="L132" s="196">
        <v>0</v>
      </c>
      <c r="M132" s="195">
        <v>0</v>
      </c>
      <c r="N132" s="9" t="s">
        <v>891</v>
      </c>
      <c r="O132" s="197">
        <v>0</v>
      </c>
      <c r="P132" s="10">
        <v>0</v>
      </c>
      <c r="Q132" s="10" t="s">
        <v>891</v>
      </c>
      <c r="R132" s="195">
        <v>2.6491699999999998</v>
      </c>
    </row>
    <row r="133" spans="1:18" ht="22.5">
      <c r="A133" s="8" t="s">
        <v>322</v>
      </c>
      <c r="B133" s="8" t="s">
        <v>30</v>
      </c>
      <c r="C133" s="8" t="s">
        <v>67</v>
      </c>
      <c r="D133" s="194">
        <v>12.6</v>
      </c>
      <c r="E133" s="10">
        <v>6.3</v>
      </c>
      <c r="F133" s="10">
        <v>6.3</v>
      </c>
      <c r="G133" s="10">
        <v>0</v>
      </c>
      <c r="H133" s="10">
        <v>0</v>
      </c>
      <c r="I133" s="10">
        <v>1.9300000000000002</v>
      </c>
      <c r="J133" s="195">
        <v>1.5965</v>
      </c>
      <c r="K133" s="195">
        <v>0</v>
      </c>
      <c r="L133" s="196">
        <v>2.9683333333333346</v>
      </c>
      <c r="M133" s="195">
        <v>2.7605500000000012</v>
      </c>
      <c r="N133" s="9" t="s">
        <v>893</v>
      </c>
      <c r="O133" s="197">
        <v>3.2477058823529426</v>
      </c>
      <c r="P133" s="10">
        <v>2.7605500000000012</v>
      </c>
      <c r="Q133" s="10" t="s">
        <v>893</v>
      </c>
      <c r="R133" s="195">
        <v>0.40429999999999999</v>
      </c>
    </row>
    <row r="134" spans="1:18" ht="22.5">
      <c r="A134" s="8" t="s">
        <v>323</v>
      </c>
      <c r="B134" s="8" t="s">
        <v>30</v>
      </c>
      <c r="C134" s="8" t="s">
        <v>324</v>
      </c>
      <c r="D134" s="194">
        <v>11.899999999999999</v>
      </c>
      <c r="E134" s="10">
        <v>5.6</v>
      </c>
      <c r="F134" s="10">
        <v>6.3</v>
      </c>
      <c r="G134" s="10">
        <v>0</v>
      </c>
      <c r="H134" s="10">
        <v>0</v>
      </c>
      <c r="I134" s="10">
        <v>5.45</v>
      </c>
      <c r="J134" s="195">
        <v>1.2362500000000001</v>
      </c>
      <c r="K134" s="195">
        <v>0.57799999999999996</v>
      </c>
      <c r="L134" s="196">
        <v>0</v>
      </c>
      <c r="M134" s="195">
        <v>0</v>
      </c>
      <c r="N134" s="9" t="s">
        <v>891</v>
      </c>
      <c r="O134" s="197">
        <v>0</v>
      </c>
      <c r="P134" s="10">
        <v>0</v>
      </c>
      <c r="Q134" s="10" t="s">
        <v>891</v>
      </c>
      <c r="R134" s="195">
        <v>0.44762999999999997</v>
      </c>
    </row>
    <row r="135" spans="1:18" ht="33.75">
      <c r="A135" s="8" t="s">
        <v>325</v>
      </c>
      <c r="B135" s="8" t="s">
        <v>35</v>
      </c>
      <c r="C135" s="8" t="s">
        <v>326</v>
      </c>
      <c r="D135" s="194">
        <v>48</v>
      </c>
      <c r="E135" s="10">
        <v>16</v>
      </c>
      <c r="F135" s="10">
        <v>16</v>
      </c>
      <c r="G135" s="10">
        <v>16</v>
      </c>
      <c r="H135" s="10">
        <v>0</v>
      </c>
      <c r="I135" s="10">
        <v>28.7</v>
      </c>
      <c r="J135" s="195">
        <v>0.47199999999999998</v>
      </c>
      <c r="K135" s="195">
        <v>0</v>
      </c>
      <c r="L135" s="196">
        <v>0</v>
      </c>
      <c r="M135" s="195">
        <v>0</v>
      </c>
      <c r="N135" s="112" t="s">
        <v>1587</v>
      </c>
      <c r="O135" s="197">
        <v>0</v>
      </c>
      <c r="P135" s="10">
        <v>0</v>
      </c>
      <c r="Q135" s="112" t="s">
        <v>1587</v>
      </c>
      <c r="R135" s="195">
        <v>7.0818599999999998</v>
      </c>
    </row>
    <row r="136" spans="1:18" ht="33.75">
      <c r="A136" s="8" t="s">
        <v>327</v>
      </c>
      <c r="B136" s="8" t="s">
        <v>328</v>
      </c>
      <c r="C136" s="8" t="s">
        <v>329</v>
      </c>
      <c r="D136" s="194">
        <v>36.299999999999997</v>
      </c>
      <c r="E136" s="10">
        <v>10</v>
      </c>
      <c r="F136" s="10">
        <v>20</v>
      </c>
      <c r="G136" s="10">
        <v>6.3</v>
      </c>
      <c r="H136" s="10">
        <v>0</v>
      </c>
      <c r="I136" s="10">
        <v>6.93</v>
      </c>
      <c r="J136" s="195">
        <v>16.63036</v>
      </c>
      <c r="K136" s="195">
        <v>0.26286999999999999</v>
      </c>
      <c r="L136" s="196">
        <v>0</v>
      </c>
      <c r="M136" s="195">
        <v>0</v>
      </c>
      <c r="N136" s="9" t="s">
        <v>891</v>
      </c>
      <c r="O136" s="197">
        <v>0</v>
      </c>
      <c r="P136" s="10">
        <v>0</v>
      </c>
      <c r="Q136" s="10" t="s">
        <v>891</v>
      </c>
      <c r="R136" s="195">
        <v>1.8252299999999999</v>
      </c>
    </row>
    <row r="137" spans="1:18" ht="33.75">
      <c r="A137" s="8" t="s">
        <v>330</v>
      </c>
      <c r="B137" s="8" t="s">
        <v>30</v>
      </c>
      <c r="C137" s="8" t="s">
        <v>331</v>
      </c>
      <c r="D137" s="194">
        <v>20</v>
      </c>
      <c r="E137" s="10">
        <v>10</v>
      </c>
      <c r="F137" s="10">
        <v>10</v>
      </c>
      <c r="G137" s="10">
        <v>0</v>
      </c>
      <c r="H137" s="10">
        <v>0</v>
      </c>
      <c r="I137" s="10">
        <v>4.09</v>
      </c>
      <c r="J137" s="195">
        <v>1.7010000000000001</v>
      </c>
      <c r="K137" s="195">
        <v>0.16600000000000001</v>
      </c>
      <c r="L137" s="196">
        <v>0</v>
      </c>
      <c r="M137" s="195">
        <v>0</v>
      </c>
      <c r="N137" s="112" t="s">
        <v>1587</v>
      </c>
      <c r="O137" s="197">
        <v>0</v>
      </c>
      <c r="P137" s="10">
        <v>0</v>
      </c>
      <c r="Q137" s="112" t="s">
        <v>1587</v>
      </c>
      <c r="R137" s="195">
        <v>4.0709</v>
      </c>
    </row>
    <row r="138" spans="1:18" ht="22.5">
      <c r="A138" s="8" t="s">
        <v>332</v>
      </c>
      <c r="B138" s="8" t="s">
        <v>38</v>
      </c>
      <c r="C138" s="8" t="s">
        <v>333</v>
      </c>
      <c r="D138" s="194">
        <v>80</v>
      </c>
      <c r="E138" s="10">
        <v>40</v>
      </c>
      <c r="F138" s="10">
        <v>40</v>
      </c>
      <c r="G138" s="10">
        <v>0</v>
      </c>
      <c r="H138" s="10">
        <v>0</v>
      </c>
      <c r="I138" s="10">
        <v>53.370000000000005</v>
      </c>
      <c r="J138" s="195">
        <v>0.27692</v>
      </c>
      <c r="K138" s="195">
        <v>0.1736</v>
      </c>
      <c r="L138" s="196">
        <v>0</v>
      </c>
      <c r="M138" s="195">
        <v>0</v>
      </c>
      <c r="N138" s="9" t="s">
        <v>891</v>
      </c>
      <c r="O138" s="197">
        <v>0</v>
      </c>
      <c r="P138" s="10">
        <v>0</v>
      </c>
      <c r="Q138" s="10" t="s">
        <v>891</v>
      </c>
      <c r="R138" s="195">
        <v>1.71454</v>
      </c>
    </row>
    <row r="139" spans="1:18" ht="22.5">
      <c r="A139" s="8" t="s">
        <v>334</v>
      </c>
      <c r="B139" s="8" t="s">
        <v>35</v>
      </c>
      <c r="C139" s="8" t="s">
        <v>335</v>
      </c>
      <c r="D139" s="194">
        <v>8.8000000000000007</v>
      </c>
      <c r="E139" s="10">
        <v>2.5</v>
      </c>
      <c r="F139" s="10">
        <v>6.3</v>
      </c>
      <c r="G139" s="10">
        <v>0</v>
      </c>
      <c r="H139" s="10">
        <v>0</v>
      </c>
      <c r="I139" s="10">
        <v>1.02</v>
      </c>
      <c r="J139" s="195">
        <v>4.9950000000000001E-2</v>
      </c>
      <c r="K139" s="195">
        <v>1.4999999999999999E-2</v>
      </c>
      <c r="L139" s="196">
        <v>1.551290322580646</v>
      </c>
      <c r="M139" s="195">
        <v>1.442700000000001</v>
      </c>
      <c r="N139" s="9" t="s">
        <v>893</v>
      </c>
      <c r="O139" s="197">
        <v>1.69729411764706</v>
      </c>
      <c r="P139" s="10">
        <v>1.442700000000001</v>
      </c>
      <c r="Q139" s="10" t="s">
        <v>893</v>
      </c>
      <c r="R139" s="195">
        <v>0.18079999999999999</v>
      </c>
    </row>
    <row r="140" spans="1:18" ht="22.5">
      <c r="A140" s="8" t="s">
        <v>336</v>
      </c>
      <c r="B140" s="8" t="s">
        <v>30</v>
      </c>
      <c r="C140" s="8" t="s">
        <v>135</v>
      </c>
      <c r="D140" s="194">
        <v>8.8000000000000007</v>
      </c>
      <c r="E140" s="10">
        <v>6.3</v>
      </c>
      <c r="F140" s="10">
        <v>2.5</v>
      </c>
      <c r="G140" s="10">
        <v>0</v>
      </c>
      <c r="H140" s="10">
        <v>0</v>
      </c>
      <c r="I140" s="10">
        <v>2.0699999999999998</v>
      </c>
      <c r="J140" s="195">
        <v>0.14199999999999999</v>
      </c>
      <c r="K140" s="195">
        <v>0.10199999999999999</v>
      </c>
      <c r="L140" s="196">
        <v>0.40231182795699028</v>
      </c>
      <c r="M140" s="195">
        <v>0.37415000000000098</v>
      </c>
      <c r="N140" s="9" t="s">
        <v>893</v>
      </c>
      <c r="O140" s="197">
        <v>0.44017647058823645</v>
      </c>
      <c r="P140" s="10">
        <v>0.37415000000000098</v>
      </c>
      <c r="Q140" s="10" t="s">
        <v>893</v>
      </c>
      <c r="R140" s="195">
        <v>0.60138999999999998</v>
      </c>
    </row>
    <row r="141" spans="1:18" ht="33.75">
      <c r="A141" s="8" t="s">
        <v>337</v>
      </c>
      <c r="B141" s="8" t="s">
        <v>30</v>
      </c>
      <c r="C141" s="8" t="s">
        <v>102</v>
      </c>
      <c r="D141" s="194">
        <v>12.6</v>
      </c>
      <c r="E141" s="10">
        <v>6.3</v>
      </c>
      <c r="F141" s="10">
        <v>6.3</v>
      </c>
      <c r="G141" s="10">
        <v>0</v>
      </c>
      <c r="H141" s="10">
        <v>0</v>
      </c>
      <c r="I141" s="10">
        <v>0.71</v>
      </c>
      <c r="J141" s="195">
        <v>0</v>
      </c>
      <c r="K141" s="195">
        <v>0</v>
      </c>
      <c r="L141" s="196">
        <v>0</v>
      </c>
      <c r="M141" s="195">
        <v>0</v>
      </c>
      <c r="N141" s="112" t="s">
        <v>1587</v>
      </c>
      <c r="O141" s="197">
        <v>0</v>
      </c>
      <c r="P141" s="10">
        <v>0</v>
      </c>
      <c r="Q141" s="112" t="s">
        <v>1587</v>
      </c>
      <c r="R141" s="195">
        <v>0</v>
      </c>
    </row>
    <row r="142" spans="1:18" ht="22.5">
      <c r="A142" s="8" t="s">
        <v>338</v>
      </c>
      <c r="B142" s="8" t="s">
        <v>30</v>
      </c>
      <c r="C142" s="8" t="s">
        <v>339</v>
      </c>
      <c r="D142" s="194">
        <v>6.3</v>
      </c>
      <c r="E142" s="10">
        <v>6.3</v>
      </c>
      <c r="F142" s="10">
        <v>0</v>
      </c>
      <c r="G142" s="10">
        <v>0</v>
      </c>
      <c r="H142" s="10">
        <v>0</v>
      </c>
      <c r="I142" s="10">
        <v>2.29</v>
      </c>
      <c r="J142" s="195">
        <v>1.2E-2</v>
      </c>
      <c r="K142" s="195">
        <v>0</v>
      </c>
      <c r="L142" s="196">
        <v>3.9970967741935479</v>
      </c>
      <c r="M142" s="195">
        <v>3.7172999999999998</v>
      </c>
      <c r="N142" s="9" t="s">
        <v>893</v>
      </c>
      <c r="O142" s="197">
        <v>4.3732941176470588</v>
      </c>
      <c r="P142" s="10">
        <v>3.7172999999999998</v>
      </c>
      <c r="Q142" s="10" t="s">
        <v>893</v>
      </c>
      <c r="R142" s="195">
        <v>1.55E-2</v>
      </c>
    </row>
    <row r="143" spans="1:18" ht="33.75">
      <c r="A143" s="8" t="s">
        <v>340</v>
      </c>
      <c r="B143" s="8" t="s">
        <v>30</v>
      </c>
      <c r="C143" s="8" t="s">
        <v>341</v>
      </c>
      <c r="D143" s="194">
        <v>11.899999999999999</v>
      </c>
      <c r="E143" s="10">
        <v>5.6</v>
      </c>
      <c r="F143" s="10">
        <v>6.3</v>
      </c>
      <c r="G143" s="10">
        <v>0</v>
      </c>
      <c r="H143" s="10">
        <v>0</v>
      </c>
      <c r="I143" s="10">
        <v>2.1800000000000002</v>
      </c>
      <c r="J143" s="195">
        <v>0</v>
      </c>
      <c r="K143" s="195">
        <v>0</v>
      </c>
      <c r="L143" s="196">
        <v>0</v>
      </c>
      <c r="M143" s="195">
        <v>0</v>
      </c>
      <c r="N143" s="112" t="s">
        <v>1587</v>
      </c>
      <c r="O143" s="197">
        <v>0</v>
      </c>
      <c r="P143" s="10">
        <v>0</v>
      </c>
      <c r="Q143" s="112" t="s">
        <v>1587</v>
      </c>
      <c r="R143" s="195">
        <v>0.20785000000000001</v>
      </c>
    </row>
    <row r="144" spans="1:18" ht="22.5">
      <c r="A144" s="8" t="s">
        <v>342</v>
      </c>
      <c r="B144" s="8" t="s">
        <v>35</v>
      </c>
      <c r="C144" s="8" t="s">
        <v>343</v>
      </c>
      <c r="D144" s="194">
        <v>5</v>
      </c>
      <c r="E144" s="10">
        <v>2.5</v>
      </c>
      <c r="F144" s="10">
        <v>2.5</v>
      </c>
      <c r="G144" s="10">
        <v>0</v>
      </c>
      <c r="H144" s="10">
        <v>0</v>
      </c>
      <c r="I144" s="10">
        <v>1.27</v>
      </c>
      <c r="J144" s="195">
        <v>0.13469999999999999</v>
      </c>
      <c r="K144" s="195">
        <v>8.2000000000000003E-2</v>
      </c>
      <c r="L144" s="196">
        <v>1.2101612903225807</v>
      </c>
      <c r="M144" s="195">
        <v>1.1254500000000001</v>
      </c>
      <c r="N144" s="9" t="s">
        <v>893</v>
      </c>
      <c r="O144" s="197">
        <v>1.324058823529412</v>
      </c>
      <c r="P144" s="10">
        <v>1.1254500000000001</v>
      </c>
      <c r="Q144" s="10" t="s">
        <v>893</v>
      </c>
      <c r="R144" s="195">
        <v>0.29167999999999999</v>
      </c>
    </row>
    <row r="145" spans="1:18" ht="22.5">
      <c r="A145" s="8" t="s">
        <v>344</v>
      </c>
      <c r="B145" s="8" t="s">
        <v>35</v>
      </c>
      <c r="C145" s="8" t="s">
        <v>345</v>
      </c>
      <c r="D145" s="194">
        <v>5</v>
      </c>
      <c r="E145" s="10">
        <v>2.5</v>
      </c>
      <c r="F145" s="10">
        <v>2.5</v>
      </c>
      <c r="G145" s="10">
        <v>0</v>
      </c>
      <c r="H145" s="10">
        <v>0</v>
      </c>
      <c r="I145" s="10">
        <v>0.64</v>
      </c>
      <c r="J145" s="195">
        <v>2.5000000000000001E-2</v>
      </c>
      <c r="K145" s="195">
        <v>2.5000000000000001E-2</v>
      </c>
      <c r="L145" s="196">
        <v>1.9581182795698924</v>
      </c>
      <c r="M145" s="195">
        <v>1.8210500000000001</v>
      </c>
      <c r="N145" s="9" t="s">
        <v>893</v>
      </c>
      <c r="O145" s="197">
        <v>2.1424117647058827</v>
      </c>
      <c r="P145" s="10">
        <v>1.8210500000000001</v>
      </c>
      <c r="Q145" s="10" t="s">
        <v>893</v>
      </c>
      <c r="R145" s="195">
        <v>0.11409999999999999</v>
      </c>
    </row>
    <row r="146" spans="1:18" ht="33.75">
      <c r="A146" s="8" t="s">
        <v>346</v>
      </c>
      <c r="B146" s="8" t="s">
        <v>35</v>
      </c>
      <c r="C146" s="8" t="s">
        <v>62</v>
      </c>
      <c r="D146" s="194">
        <v>2.5</v>
      </c>
      <c r="E146" s="10">
        <v>2.5</v>
      </c>
      <c r="F146" s="10">
        <v>0</v>
      </c>
      <c r="G146" s="10">
        <v>0</v>
      </c>
      <c r="H146" s="10">
        <v>0</v>
      </c>
      <c r="I146" s="10">
        <v>1.22</v>
      </c>
      <c r="J146" s="195">
        <v>4.2000000000000003E-2</v>
      </c>
      <c r="K146" s="195">
        <v>2.1999999999999999E-2</v>
      </c>
      <c r="L146" s="196">
        <v>0</v>
      </c>
      <c r="M146" s="195">
        <v>0</v>
      </c>
      <c r="N146" s="112" t="s">
        <v>1592</v>
      </c>
      <c r="O146" s="197">
        <v>0</v>
      </c>
      <c r="P146" s="10">
        <v>0</v>
      </c>
      <c r="Q146" s="112" t="s">
        <v>1592</v>
      </c>
      <c r="R146" s="195">
        <v>0.33329999999999999</v>
      </c>
    </row>
    <row r="147" spans="1:18" ht="22.5">
      <c r="A147" s="8" t="s">
        <v>347</v>
      </c>
      <c r="B147" s="8" t="s">
        <v>35</v>
      </c>
      <c r="C147" s="8" t="s">
        <v>57</v>
      </c>
      <c r="D147" s="194">
        <v>2.5</v>
      </c>
      <c r="E147" s="10">
        <v>2.5</v>
      </c>
      <c r="F147" s="10">
        <v>0</v>
      </c>
      <c r="G147" s="10">
        <v>0</v>
      </c>
      <c r="H147" s="10">
        <v>0</v>
      </c>
      <c r="I147" s="10">
        <v>0.72</v>
      </c>
      <c r="J147" s="195">
        <v>0.14607999999999999</v>
      </c>
      <c r="K147" s="195">
        <v>2.6499999999999999E-2</v>
      </c>
      <c r="L147" s="196">
        <v>1.6229247311827959</v>
      </c>
      <c r="M147" s="195">
        <v>1.5093200000000002</v>
      </c>
      <c r="N147" s="9" t="s">
        <v>893</v>
      </c>
      <c r="O147" s="197">
        <v>1.7756705882352943</v>
      </c>
      <c r="P147" s="10">
        <v>1.5093200000000002</v>
      </c>
      <c r="Q147" s="10" t="s">
        <v>893</v>
      </c>
      <c r="R147" s="195">
        <v>0.18947</v>
      </c>
    </row>
    <row r="148" spans="1:18" ht="22.5">
      <c r="A148" s="8" t="s">
        <v>348</v>
      </c>
      <c r="B148" s="8" t="s">
        <v>30</v>
      </c>
      <c r="C148" s="8" t="s">
        <v>95</v>
      </c>
      <c r="D148" s="194">
        <v>12.6</v>
      </c>
      <c r="E148" s="10">
        <v>6.3</v>
      </c>
      <c r="F148" s="10">
        <v>6.3</v>
      </c>
      <c r="G148" s="10">
        <v>0</v>
      </c>
      <c r="H148" s="10">
        <v>0</v>
      </c>
      <c r="I148" s="10">
        <v>1.81</v>
      </c>
      <c r="J148" s="195">
        <v>0</v>
      </c>
      <c r="K148" s="195">
        <v>0</v>
      </c>
      <c r="L148" s="196">
        <v>4.8049999999999997</v>
      </c>
      <c r="M148" s="195">
        <v>4.4686500000000002</v>
      </c>
      <c r="N148" s="9" t="s">
        <v>893</v>
      </c>
      <c r="O148" s="197">
        <v>5.2572352941176472</v>
      </c>
      <c r="P148" s="10">
        <v>4.4686500000000002</v>
      </c>
      <c r="Q148" s="10" t="s">
        <v>893</v>
      </c>
      <c r="R148" s="195">
        <v>5.8</v>
      </c>
    </row>
    <row r="149" spans="1:18" ht="22.5">
      <c r="A149" s="8" t="s">
        <v>349</v>
      </c>
      <c r="B149" s="8" t="s">
        <v>38</v>
      </c>
      <c r="C149" s="8" t="s">
        <v>350</v>
      </c>
      <c r="D149" s="194">
        <v>41</v>
      </c>
      <c r="E149" s="10">
        <v>25</v>
      </c>
      <c r="F149" s="10">
        <v>16</v>
      </c>
      <c r="G149" s="10">
        <v>6.3</v>
      </c>
      <c r="H149" s="10">
        <v>0</v>
      </c>
      <c r="I149" s="10">
        <v>16.75</v>
      </c>
      <c r="J149" s="195">
        <v>3.2519900000000002</v>
      </c>
      <c r="K149" s="195">
        <v>1.7367999999999999</v>
      </c>
      <c r="L149" s="196">
        <v>0</v>
      </c>
      <c r="M149" s="195">
        <v>0</v>
      </c>
      <c r="N149" s="9" t="s">
        <v>891</v>
      </c>
      <c r="O149" s="197">
        <v>0</v>
      </c>
      <c r="P149" s="10">
        <v>0</v>
      </c>
      <c r="Q149" s="10" t="s">
        <v>891</v>
      </c>
      <c r="R149" s="195">
        <v>13.14311</v>
      </c>
    </row>
    <row r="150" spans="1:18" ht="22.5">
      <c r="A150" s="8" t="s">
        <v>351</v>
      </c>
      <c r="B150" s="8" t="s">
        <v>38</v>
      </c>
      <c r="C150" s="8" t="s">
        <v>109</v>
      </c>
      <c r="D150" s="194">
        <v>40</v>
      </c>
      <c r="E150" s="10">
        <v>20</v>
      </c>
      <c r="F150" s="10">
        <v>20</v>
      </c>
      <c r="G150" s="10">
        <v>0</v>
      </c>
      <c r="H150" s="10">
        <v>0</v>
      </c>
      <c r="I150" s="10">
        <v>3.71</v>
      </c>
      <c r="J150" s="195">
        <v>2.5514999999999999</v>
      </c>
      <c r="K150" s="195">
        <v>2.5445000000000002</v>
      </c>
      <c r="L150" s="196">
        <v>14.546451612903223</v>
      </c>
      <c r="M150" s="195">
        <v>13.528199999999998</v>
      </c>
      <c r="N150" s="9" t="s">
        <v>893</v>
      </c>
      <c r="O150" s="197">
        <v>15.915529411764703</v>
      </c>
      <c r="P150" s="10">
        <v>13.528199999999998</v>
      </c>
      <c r="Q150" s="10" t="s">
        <v>893</v>
      </c>
      <c r="R150" s="195">
        <v>0.1308</v>
      </c>
    </row>
    <row r="151" spans="1:18" ht="22.5">
      <c r="A151" s="8" t="s">
        <v>352</v>
      </c>
      <c r="B151" s="8" t="s">
        <v>33</v>
      </c>
      <c r="C151" s="8" t="s">
        <v>51</v>
      </c>
      <c r="D151" s="194">
        <v>2.5</v>
      </c>
      <c r="E151" s="10">
        <v>2.5</v>
      </c>
      <c r="F151" s="10">
        <v>0</v>
      </c>
      <c r="G151" s="10">
        <v>0</v>
      </c>
      <c r="H151" s="10">
        <v>0</v>
      </c>
      <c r="I151" s="10">
        <v>1.2</v>
      </c>
      <c r="J151" s="195">
        <v>2.5000000000000001E-2</v>
      </c>
      <c r="K151" s="195">
        <v>0.01</v>
      </c>
      <c r="L151" s="196">
        <v>1.2731182795698925</v>
      </c>
      <c r="M151" s="195">
        <v>1.1840000000000002</v>
      </c>
      <c r="N151" s="9" t="s">
        <v>893</v>
      </c>
      <c r="O151" s="197">
        <v>1.3929411764705886</v>
      </c>
      <c r="P151" s="10">
        <v>1.1840000000000002</v>
      </c>
      <c r="Q151" s="10" t="s">
        <v>893</v>
      </c>
      <c r="R151" s="195">
        <v>0.27948000000000001</v>
      </c>
    </row>
    <row r="152" spans="1:18" ht="22.5">
      <c r="A152" s="8" t="s">
        <v>353</v>
      </c>
      <c r="B152" s="8" t="s">
        <v>33</v>
      </c>
      <c r="C152" s="8" t="s">
        <v>122</v>
      </c>
      <c r="D152" s="194">
        <v>2.5</v>
      </c>
      <c r="E152" s="10">
        <v>0</v>
      </c>
      <c r="F152" s="10">
        <v>2.5</v>
      </c>
      <c r="G152" s="10">
        <v>0</v>
      </c>
      <c r="H152" s="10">
        <v>0</v>
      </c>
      <c r="I152" s="10">
        <v>0.76</v>
      </c>
      <c r="J152" s="195">
        <v>4.65E-2</v>
      </c>
      <c r="K152" s="195">
        <v>0</v>
      </c>
      <c r="L152" s="196">
        <v>1.69</v>
      </c>
      <c r="M152" s="195">
        <v>1.5717000000000001</v>
      </c>
      <c r="N152" s="9" t="s">
        <v>893</v>
      </c>
      <c r="O152" s="197">
        <v>1.8490588235294119</v>
      </c>
      <c r="P152" s="10">
        <v>1.5717000000000001</v>
      </c>
      <c r="Q152" s="10" t="s">
        <v>893</v>
      </c>
      <c r="R152" s="195">
        <v>0.15765000000000001</v>
      </c>
    </row>
    <row r="153" spans="1:18" ht="22.5">
      <c r="A153" s="8" t="s">
        <v>354</v>
      </c>
      <c r="B153" s="8" t="s">
        <v>33</v>
      </c>
      <c r="C153" s="8" t="s">
        <v>81</v>
      </c>
      <c r="D153" s="194">
        <v>2.5</v>
      </c>
      <c r="E153" s="10">
        <v>0</v>
      </c>
      <c r="F153" s="10">
        <v>2.5</v>
      </c>
      <c r="G153" s="10">
        <v>0</v>
      </c>
      <c r="H153" s="10">
        <v>0</v>
      </c>
      <c r="I153" s="10">
        <v>0.67</v>
      </c>
      <c r="J153" s="195">
        <v>1.6250100000000001</v>
      </c>
      <c r="K153" s="195">
        <v>5.5E-2</v>
      </c>
      <c r="L153" s="196">
        <v>8.2677419354838841E-2</v>
      </c>
      <c r="M153" s="195">
        <v>7.6890000000000125E-2</v>
      </c>
      <c r="N153" s="9" t="s">
        <v>893</v>
      </c>
      <c r="O153" s="197">
        <v>9.0458823529411911E-2</v>
      </c>
      <c r="P153" s="10">
        <v>7.6890000000000125E-2</v>
      </c>
      <c r="Q153" s="10" t="s">
        <v>893</v>
      </c>
      <c r="R153" s="195">
        <v>0.107</v>
      </c>
    </row>
    <row r="154" spans="1:18" ht="22.5">
      <c r="A154" s="8" t="s">
        <v>355</v>
      </c>
      <c r="B154" s="8" t="s">
        <v>35</v>
      </c>
      <c r="C154" s="8" t="s">
        <v>109</v>
      </c>
      <c r="D154" s="194">
        <v>8</v>
      </c>
      <c r="E154" s="10">
        <v>4</v>
      </c>
      <c r="F154" s="10">
        <v>4</v>
      </c>
      <c r="G154" s="10">
        <v>0</v>
      </c>
      <c r="H154" s="10">
        <v>0</v>
      </c>
      <c r="I154" s="10">
        <v>4.26</v>
      </c>
      <c r="J154" s="195">
        <v>0.59762999999999999</v>
      </c>
      <c r="K154" s="195">
        <v>0.53963000000000005</v>
      </c>
      <c r="L154" s="196">
        <v>0</v>
      </c>
      <c r="M154" s="195">
        <v>0</v>
      </c>
      <c r="N154" s="9" t="s">
        <v>891</v>
      </c>
      <c r="O154" s="197">
        <v>0</v>
      </c>
      <c r="P154" s="10">
        <v>0</v>
      </c>
      <c r="Q154" s="10" t="s">
        <v>891</v>
      </c>
      <c r="R154" s="195">
        <v>0.99846999999999997</v>
      </c>
    </row>
    <row r="155" spans="1:18" ht="22.5">
      <c r="A155" s="8" t="s">
        <v>356</v>
      </c>
      <c r="B155" s="8" t="s">
        <v>30</v>
      </c>
      <c r="C155" s="8" t="s">
        <v>357</v>
      </c>
      <c r="D155" s="194">
        <v>20</v>
      </c>
      <c r="E155" s="10">
        <v>10</v>
      </c>
      <c r="F155" s="10">
        <v>10</v>
      </c>
      <c r="G155" s="10">
        <v>0</v>
      </c>
      <c r="H155" s="10">
        <v>0</v>
      </c>
      <c r="I155" s="10">
        <v>7.09</v>
      </c>
      <c r="J155" s="195">
        <v>7.6450000000000004E-2</v>
      </c>
      <c r="K155" s="195">
        <v>0.03</v>
      </c>
      <c r="L155" s="196">
        <v>3.3277956989247315</v>
      </c>
      <c r="M155" s="195">
        <v>3.0948500000000005</v>
      </c>
      <c r="N155" s="9" t="s">
        <v>893</v>
      </c>
      <c r="O155" s="197">
        <v>3.6410000000000009</v>
      </c>
      <c r="P155" s="10">
        <v>3.0948500000000005</v>
      </c>
      <c r="Q155" s="10" t="s">
        <v>893</v>
      </c>
      <c r="R155" s="195">
        <v>5.2771400000000002</v>
      </c>
    </row>
    <row r="156" spans="1:18" ht="22.5">
      <c r="A156" s="8" t="s">
        <v>358</v>
      </c>
      <c r="B156" s="8" t="s">
        <v>30</v>
      </c>
      <c r="C156" s="8" t="s">
        <v>359</v>
      </c>
      <c r="D156" s="194">
        <v>6.5</v>
      </c>
      <c r="E156" s="10">
        <v>4</v>
      </c>
      <c r="F156" s="10">
        <v>2.5</v>
      </c>
      <c r="G156" s="10">
        <v>0</v>
      </c>
      <c r="H156" s="10">
        <v>0</v>
      </c>
      <c r="I156" s="10">
        <v>4.25</v>
      </c>
      <c r="J156" s="195">
        <v>1.16995</v>
      </c>
      <c r="K156" s="195">
        <v>0.6915</v>
      </c>
      <c r="L156" s="196">
        <v>0</v>
      </c>
      <c r="M156" s="195">
        <v>0</v>
      </c>
      <c r="N156" s="9" t="s">
        <v>891</v>
      </c>
      <c r="O156" s="197">
        <v>0</v>
      </c>
      <c r="P156" s="10">
        <v>0</v>
      </c>
      <c r="Q156" s="10" t="s">
        <v>891</v>
      </c>
      <c r="R156" s="195">
        <v>1.6152899999999999</v>
      </c>
    </row>
    <row r="157" spans="1:18" ht="22.5">
      <c r="A157" s="8" t="s">
        <v>360</v>
      </c>
      <c r="B157" s="8" t="s">
        <v>33</v>
      </c>
      <c r="C157" s="8" t="s">
        <v>49</v>
      </c>
      <c r="D157" s="194">
        <v>12.6</v>
      </c>
      <c r="E157" s="10">
        <v>6.3</v>
      </c>
      <c r="F157" s="10">
        <v>6.3</v>
      </c>
      <c r="G157" s="10">
        <v>0</v>
      </c>
      <c r="H157" s="10">
        <v>0</v>
      </c>
      <c r="I157" s="10">
        <v>5.0999999999999996</v>
      </c>
      <c r="J157" s="195">
        <v>0.49199999999999999</v>
      </c>
      <c r="K157" s="195">
        <v>0.45200000000000001</v>
      </c>
      <c r="L157" s="196">
        <v>0.98596774193548442</v>
      </c>
      <c r="M157" s="195">
        <v>0.9169500000000006</v>
      </c>
      <c r="N157" s="9" t="s">
        <v>893</v>
      </c>
      <c r="O157" s="197">
        <v>1.0787647058823537</v>
      </c>
      <c r="P157" s="10">
        <v>0.9169500000000006</v>
      </c>
      <c r="Q157" s="10" t="s">
        <v>893</v>
      </c>
      <c r="R157" s="195">
        <v>1.02965</v>
      </c>
    </row>
    <row r="158" spans="1:18" ht="22.5">
      <c r="A158" s="8" t="s">
        <v>361</v>
      </c>
      <c r="B158" s="8" t="s">
        <v>27</v>
      </c>
      <c r="C158" s="8" t="s">
        <v>75</v>
      </c>
      <c r="D158" s="194">
        <v>6.3</v>
      </c>
      <c r="E158" s="10">
        <v>6.3</v>
      </c>
      <c r="F158" s="10">
        <v>0</v>
      </c>
      <c r="G158" s="10">
        <v>0</v>
      </c>
      <c r="H158" s="10">
        <v>0</v>
      </c>
      <c r="I158" s="10">
        <v>1.9</v>
      </c>
      <c r="J158" s="195">
        <v>2.1999999999999999E-2</v>
      </c>
      <c r="K158" s="195">
        <v>0</v>
      </c>
      <c r="L158" s="196">
        <v>4.376344086021505</v>
      </c>
      <c r="M158" s="195">
        <v>4.07</v>
      </c>
      <c r="N158" s="9" t="s">
        <v>893</v>
      </c>
      <c r="O158" s="197">
        <v>4.7882352941176478</v>
      </c>
      <c r="P158" s="10">
        <v>4.07</v>
      </c>
      <c r="Q158" s="10" t="s">
        <v>893</v>
      </c>
      <c r="R158" s="195">
        <v>0.3362</v>
      </c>
    </row>
    <row r="159" spans="1:18" ht="22.5">
      <c r="A159" s="8" t="s">
        <v>362</v>
      </c>
      <c r="B159" s="8" t="s">
        <v>42</v>
      </c>
      <c r="C159" s="8" t="s">
        <v>70</v>
      </c>
      <c r="D159" s="194">
        <v>32</v>
      </c>
      <c r="E159" s="10">
        <v>16</v>
      </c>
      <c r="F159" s="10">
        <v>16</v>
      </c>
      <c r="G159" s="10">
        <v>0</v>
      </c>
      <c r="H159" s="10">
        <v>0</v>
      </c>
      <c r="I159" s="10">
        <v>0.86</v>
      </c>
      <c r="J159" s="195">
        <v>0</v>
      </c>
      <c r="K159" s="195">
        <v>0</v>
      </c>
      <c r="L159" s="196">
        <v>15.940000000000001</v>
      </c>
      <c r="M159" s="195">
        <v>14.824200000000001</v>
      </c>
      <c r="N159" s="9" t="s">
        <v>893</v>
      </c>
      <c r="O159" s="197">
        <v>17.440235294117649</v>
      </c>
      <c r="P159" s="10">
        <v>14.824200000000001</v>
      </c>
      <c r="Q159" s="10" t="s">
        <v>893</v>
      </c>
      <c r="R159" s="195">
        <v>7.4800000000000005E-2</v>
      </c>
    </row>
    <row r="160" spans="1:18" ht="22.5">
      <c r="A160" s="8" t="s">
        <v>363</v>
      </c>
      <c r="B160" s="8" t="s">
        <v>27</v>
      </c>
      <c r="C160" s="8" t="s">
        <v>31</v>
      </c>
      <c r="D160" s="194">
        <v>20</v>
      </c>
      <c r="E160" s="10">
        <v>10</v>
      </c>
      <c r="F160" s="10">
        <v>10</v>
      </c>
      <c r="G160" s="10">
        <v>0</v>
      </c>
      <c r="H160" s="10">
        <v>0</v>
      </c>
      <c r="I160" s="10">
        <v>7.42</v>
      </c>
      <c r="J160" s="195">
        <v>2.07E-2</v>
      </c>
      <c r="K160" s="195">
        <v>0</v>
      </c>
      <c r="L160" s="196">
        <v>3.0577419354838709</v>
      </c>
      <c r="M160" s="195">
        <v>2.8437000000000001</v>
      </c>
      <c r="N160" s="9" t="s">
        <v>893</v>
      </c>
      <c r="O160" s="197">
        <v>3.3455294117647063</v>
      </c>
      <c r="P160" s="10">
        <v>2.8437000000000001</v>
      </c>
      <c r="Q160" s="10" t="s">
        <v>893</v>
      </c>
      <c r="R160" s="195">
        <v>0.20710000000000001</v>
      </c>
    </row>
    <row r="161" spans="1:18" ht="22.5">
      <c r="A161" s="8" t="s">
        <v>364</v>
      </c>
      <c r="B161" s="8" t="s">
        <v>33</v>
      </c>
      <c r="C161" s="8" t="s">
        <v>59</v>
      </c>
      <c r="D161" s="194">
        <v>10</v>
      </c>
      <c r="E161" s="10">
        <v>0</v>
      </c>
      <c r="F161" s="10">
        <v>10</v>
      </c>
      <c r="G161" s="10">
        <v>0</v>
      </c>
      <c r="H161" s="10">
        <v>0</v>
      </c>
      <c r="I161" s="10">
        <v>1.52</v>
      </c>
      <c r="J161" s="195">
        <v>0.152</v>
      </c>
      <c r="K161" s="195">
        <v>18.060500000000001</v>
      </c>
      <c r="L161" s="196">
        <v>8.3165591397849461</v>
      </c>
      <c r="M161" s="195">
        <v>7.7344000000000008</v>
      </c>
      <c r="N161" s="9" t="s">
        <v>893</v>
      </c>
      <c r="O161" s="197">
        <v>24.705882352941178</v>
      </c>
      <c r="P161" s="10">
        <v>21</v>
      </c>
      <c r="Q161" s="10" t="s">
        <v>893</v>
      </c>
      <c r="R161" s="195">
        <v>1.3174999999999999</v>
      </c>
    </row>
    <row r="162" spans="1:18" ht="22.5">
      <c r="A162" s="8" t="s">
        <v>365</v>
      </c>
      <c r="B162" s="8" t="s">
        <v>35</v>
      </c>
      <c r="C162" s="8" t="s">
        <v>37</v>
      </c>
      <c r="D162" s="194">
        <v>2.5</v>
      </c>
      <c r="E162" s="10">
        <v>2.5</v>
      </c>
      <c r="F162" s="10">
        <v>0</v>
      </c>
      <c r="G162" s="10">
        <v>0</v>
      </c>
      <c r="H162" s="10">
        <v>0</v>
      </c>
      <c r="I162" s="10">
        <v>0.67</v>
      </c>
      <c r="J162" s="195">
        <v>2.5945999999999998</v>
      </c>
      <c r="K162" s="195">
        <v>8.9599999999999999E-2</v>
      </c>
      <c r="L162" s="196">
        <v>0</v>
      </c>
      <c r="M162" s="195">
        <v>0</v>
      </c>
      <c r="N162" s="9" t="s">
        <v>891</v>
      </c>
      <c r="O162" s="197">
        <v>0</v>
      </c>
      <c r="P162" s="10">
        <v>0</v>
      </c>
      <c r="Q162" s="10" t="s">
        <v>891</v>
      </c>
      <c r="R162" s="195">
        <v>1.0551999999999999</v>
      </c>
    </row>
    <row r="163" spans="1:18" ht="22.5">
      <c r="A163" s="8" t="s">
        <v>366</v>
      </c>
      <c r="B163" s="8" t="s">
        <v>33</v>
      </c>
      <c r="C163" s="8" t="s">
        <v>59</v>
      </c>
      <c r="D163" s="194">
        <v>10</v>
      </c>
      <c r="E163" s="10">
        <v>10</v>
      </c>
      <c r="F163" s="10">
        <v>0</v>
      </c>
      <c r="G163" s="10">
        <v>0</v>
      </c>
      <c r="H163" s="10">
        <v>0</v>
      </c>
      <c r="I163" s="10">
        <v>1.24</v>
      </c>
      <c r="J163" s="195">
        <v>5.0500000000000003E-2</v>
      </c>
      <c r="K163" s="195">
        <v>0</v>
      </c>
      <c r="L163" s="196">
        <v>8.705698924731184</v>
      </c>
      <c r="M163" s="195">
        <v>8.0963000000000012</v>
      </c>
      <c r="N163" s="9" t="s">
        <v>893</v>
      </c>
      <c r="O163" s="197">
        <v>9.5250588235294131</v>
      </c>
      <c r="P163" s="10">
        <v>8.0963000000000012</v>
      </c>
      <c r="Q163" s="10" t="s">
        <v>893</v>
      </c>
      <c r="R163" s="195">
        <v>2.00536</v>
      </c>
    </row>
    <row r="164" spans="1:18" ht="22.5">
      <c r="A164" s="8" t="s">
        <v>367</v>
      </c>
      <c r="B164" s="8" t="s">
        <v>42</v>
      </c>
      <c r="C164" s="8" t="s">
        <v>368</v>
      </c>
      <c r="D164" s="194">
        <v>17.5</v>
      </c>
      <c r="E164" s="10">
        <v>10</v>
      </c>
      <c r="F164" s="10">
        <v>7.5</v>
      </c>
      <c r="G164" s="10">
        <v>2.5</v>
      </c>
      <c r="H164" s="10">
        <v>0</v>
      </c>
      <c r="I164" s="10">
        <v>13.61</v>
      </c>
      <c r="J164" s="195">
        <v>0.26</v>
      </c>
      <c r="K164" s="195">
        <v>0.25</v>
      </c>
      <c r="L164" s="196">
        <v>0</v>
      </c>
      <c r="M164" s="195">
        <v>0</v>
      </c>
      <c r="N164" s="9" t="s">
        <v>891</v>
      </c>
      <c r="O164" s="197">
        <v>0</v>
      </c>
      <c r="P164" s="10">
        <v>0</v>
      </c>
      <c r="Q164" s="10" t="s">
        <v>891</v>
      </c>
      <c r="R164" s="195">
        <v>0.98</v>
      </c>
    </row>
    <row r="165" spans="1:18" ht="22.5">
      <c r="A165" s="8" t="s">
        <v>369</v>
      </c>
      <c r="B165" s="8" t="s">
        <v>42</v>
      </c>
      <c r="C165" s="8" t="s">
        <v>370</v>
      </c>
      <c r="D165" s="194">
        <v>20</v>
      </c>
      <c r="E165" s="10">
        <v>2.5</v>
      </c>
      <c r="F165" s="10">
        <v>20</v>
      </c>
      <c r="G165" s="10">
        <v>0</v>
      </c>
      <c r="H165" s="10">
        <v>0</v>
      </c>
      <c r="I165" s="10">
        <v>3.25</v>
      </c>
      <c r="J165" s="195">
        <v>0.10575</v>
      </c>
      <c r="K165" s="195">
        <v>2.325E-2</v>
      </c>
      <c r="L165" s="196">
        <v>16.636290322580646</v>
      </c>
      <c r="M165" s="195">
        <v>15.47175</v>
      </c>
      <c r="N165" s="9" t="s">
        <v>893</v>
      </c>
      <c r="O165" s="197">
        <v>18.202058823529413</v>
      </c>
      <c r="P165" s="10">
        <v>15.47175</v>
      </c>
      <c r="Q165" s="10" t="s">
        <v>893</v>
      </c>
      <c r="R165" s="195">
        <v>0.16300000000000001</v>
      </c>
    </row>
    <row r="166" spans="1:18" ht="22.5">
      <c r="A166" s="8" t="s">
        <v>371</v>
      </c>
      <c r="B166" s="8" t="s">
        <v>38</v>
      </c>
      <c r="C166" s="8" t="s">
        <v>59</v>
      </c>
      <c r="D166" s="194">
        <v>10</v>
      </c>
      <c r="E166" s="10">
        <v>10</v>
      </c>
      <c r="F166" s="10">
        <v>0</v>
      </c>
      <c r="G166" s="10">
        <v>0</v>
      </c>
      <c r="H166" s="10">
        <v>0</v>
      </c>
      <c r="I166" s="10">
        <v>4.49</v>
      </c>
      <c r="J166" s="195">
        <v>0.10780000000000001</v>
      </c>
      <c r="K166" s="195">
        <v>1.4999999999999999E-2</v>
      </c>
      <c r="L166" s="196">
        <v>5.3940860215053759</v>
      </c>
      <c r="M166" s="195">
        <v>5.0164999999999997</v>
      </c>
      <c r="N166" s="9" t="s">
        <v>893</v>
      </c>
      <c r="O166" s="197">
        <v>5.9017647058823526</v>
      </c>
      <c r="P166" s="10">
        <v>5.0164999999999997</v>
      </c>
      <c r="Q166" s="10" t="s">
        <v>893</v>
      </c>
      <c r="R166" s="195">
        <v>0.65164</v>
      </c>
    </row>
    <row r="167" spans="1:18" ht="22.5">
      <c r="A167" s="8" t="s">
        <v>372</v>
      </c>
      <c r="B167" s="8" t="s">
        <v>42</v>
      </c>
      <c r="C167" s="8" t="s">
        <v>267</v>
      </c>
      <c r="D167" s="194">
        <v>45</v>
      </c>
      <c r="E167" s="10">
        <v>20</v>
      </c>
      <c r="F167" s="10">
        <v>25</v>
      </c>
      <c r="G167" s="10">
        <v>0</v>
      </c>
      <c r="H167" s="10">
        <v>0</v>
      </c>
      <c r="I167" s="10">
        <v>10.620000000000001</v>
      </c>
      <c r="J167" s="195">
        <v>0.21917500000000001</v>
      </c>
      <c r="K167" s="195">
        <v>0</v>
      </c>
      <c r="L167" s="196">
        <v>10.144327956989246</v>
      </c>
      <c r="M167" s="195">
        <v>9.4342249999999996</v>
      </c>
      <c r="N167" s="9" t="s">
        <v>893</v>
      </c>
      <c r="O167" s="197">
        <v>11.099088235294117</v>
      </c>
      <c r="P167" s="10">
        <v>9.4342249999999996</v>
      </c>
      <c r="Q167" s="10" t="s">
        <v>893</v>
      </c>
      <c r="R167" s="195">
        <v>1.5599099999999999</v>
      </c>
    </row>
    <row r="168" spans="1:18" ht="33.75">
      <c r="A168" s="8" t="s">
        <v>373</v>
      </c>
      <c r="B168" s="8" t="s">
        <v>42</v>
      </c>
      <c r="C168" s="8" t="s">
        <v>62</v>
      </c>
      <c r="D168" s="194">
        <v>6.3</v>
      </c>
      <c r="E168" s="10">
        <v>6.3</v>
      </c>
      <c r="F168" s="10">
        <v>0</v>
      </c>
      <c r="G168" s="10">
        <v>0</v>
      </c>
      <c r="H168" s="10">
        <v>0</v>
      </c>
      <c r="I168" s="10">
        <v>1.77</v>
      </c>
      <c r="J168" s="195">
        <v>4.5999999999999999E-2</v>
      </c>
      <c r="K168" s="195">
        <v>4.5999999999999999E-2</v>
      </c>
      <c r="L168" s="196">
        <v>4.4805376344086012</v>
      </c>
      <c r="M168" s="195">
        <v>4.1668999999999992</v>
      </c>
      <c r="N168" s="9" t="s">
        <v>893</v>
      </c>
      <c r="O168" s="197">
        <v>4.9022352941176459</v>
      </c>
      <c r="P168" s="10">
        <v>4.1668999999999992</v>
      </c>
      <c r="Q168" s="10" t="s">
        <v>893</v>
      </c>
      <c r="R168" s="195">
        <v>2.7484099999999998</v>
      </c>
    </row>
    <row r="169" spans="1:18" ht="22.5">
      <c r="A169" s="8" t="s">
        <v>374</v>
      </c>
      <c r="B169" s="8" t="s">
        <v>27</v>
      </c>
      <c r="C169" s="8" t="s">
        <v>141</v>
      </c>
      <c r="D169" s="194">
        <v>10</v>
      </c>
      <c r="E169" s="10">
        <v>10</v>
      </c>
      <c r="F169" s="10">
        <v>0</v>
      </c>
      <c r="G169" s="10">
        <v>0</v>
      </c>
      <c r="H169" s="10">
        <v>0</v>
      </c>
      <c r="I169" s="10">
        <v>2.6</v>
      </c>
      <c r="J169" s="195">
        <v>7.3000000000000001E-3</v>
      </c>
      <c r="K169" s="195">
        <v>7.3000000000000001E-3</v>
      </c>
      <c r="L169" s="196">
        <v>7.392150537634409</v>
      </c>
      <c r="M169" s="195">
        <v>6.8747000000000007</v>
      </c>
      <c r="N169" s="9" t="s">
        <v>893</v>
      </c>
      <c r="O169" s="197">
        <v>8.0878823529411772</v>
      </c>
      <c r="P169" s="10">
        <v>6.8747000000000007</v>
      </c>
      <c r="Q169" s="10" t="s">
        <v>893</v>
      </c>
      <c r="R169" s="195">
        <v>5.8999999999999997E-2</v>
      </c>
    </row>
    <row r="170" spans="1:18" ht="22.5">
      <c r="A170" s="8" t="s">
        <v>112</v>
      </c>
      <c r="B170" s="8" t="s">
        <v>27</v>
      </c>
      <c r="C170" s="8" t="s">
        <v>69</v>
      </c>
      <c r="D170" s="194">
        <v>7.9</v>
      </c>
      <c r="E170" s="10">
        <v>6.3</v>
      </c>
      <c r="F170" s="10">
        <v>1.6</v>
      </c>
      <c r="G170" s="10">
        <v>0</v>
      </c>
      <c r="H170" s="10">
        <v>0</v>
      </c>
      <c r="I170" s="10">
        <v>1.1000000000000001</v>
      </c>
      <c r="J170" s="195">
        <v>9.5219999999999999E-2</v>
      </c>
      <c r="K170" s="195">
        <v>4.4999999999999998E-2</v>
      </c>
      <c r="L170" s="196">
        <v>0.47761290322580702</v>
      </c>
      <c r="M170" s="195">
        <v>0.44418000000000057</v>
      </c>
      <c r="N170" s="9" t="s">
        <v>893</v>
      </c>
      <c r="O170" s="197">
        <v>0.5225647058823536</v>
      </c>
      <c r="P170" s="10">
        <v>0.44418000000000057</v>
      </c>
      <c r="Q170" s="10" t="s">
        <v>893</v>
      </c>
      <c r="R170" s="195">
        <v>7.5899999999999995E-2</v>
      </c>
    </row>
    <row r="171" spans="1:18" ht="22.5">
      <c r="A171" s="8" t="s">
        <v>375</v>
      </c>
      <c r="B171" s="8" t="s">
        <v>33</v>
      </c>
      <c r="C171" s="8" t="s">
        <v>44</v>
      </c>
      <c r="D171" s="194">
        <v>3.2</v>
      </c>
      <c r="E171" s="10">
        <v>3.2</v>
      </c>
      <c r="F171" s="10">
        <v>0</v>
      </c>
      <c r="G171" s="10">
        <v>0</v>
      </c>
      <c r="H171" s="10">
        <v>0</v>
      </c>
      <c r="I171" s="10">
        <v>0.48</v>
      </c>
      <c r="J171" s="195">
        <v>1.4999999999999999E-2</v>
      </c>
      <c r="K171" s="195">
        <v>1.4999999999999999E-2</v>
      </c>
      <c r="L171" s="196">
        <v>2.7038709677419357</v>
      </c>
      <c r="M171" s="195">
        <v>2.5146000000000002</v>
      </c>
      <c r="N171" s="9" t="s">
        <v>893</v>
      </c>
      <c r="O171" s="197">
        <v>2.9583529411764711</v>
      </c>
      <c r="P171" s="10">
        <v>2.5146000000000002</v>
      </c>
      <c r="Q171" s="10" t="s">
        <v>893</v>
      </c>
      <c r="R171" s="195">
        <v>3.0700000000000002E-2</v>
      </c>
    </row>
    <row r="172" spans="1:18" ht="22.5">
      <c r="A172" s="8" t="s">
        <v>376</v>
      </c>
      <c r="B172" s="8" t="s">
        <v>33</v>
      </c>
      <c r="C172" s="8" t="s">
        <v>80</v>
      </c>
      <c r="D172" s="194">
        <v>2.5</v>
      </c>
      <c r="E172" s="10">
        <v>2.5</v>
      </c>
      <c r="F172" s="10">
        <v>0</v>
      </c>
      <c r="G172" s="10">
        <v>0</v>
      </c>
      <c r="H172" s="10">
        <v>0</v>
      </c>
      <c r="I172" s="10">
        <v>0.88</v>
      </c>
      <c r="J172" s="195">
        <v>0.11294999999999999</v>
      </c>
      <c r="K172" s="195">
        <v>1.4999999999999999E-2</v>
      </c>
      <c r="L172" s="196">
        <v>1.4985483870967742</v>
      </c>
      <c r="M172" s="195">
        <v>1.3936500000000001</v>
      </c>
      <c r="N172" s="9" t="s">
        <v>893</v>
      </c>
      <c r="O172" s="197">
        <v>1.6395882352941178</v>
      </c>
      <c r="P172" s="10">
        <v>1.3936500000000001</v>
      </c>
      <c r="Q172" s="10" t="s">
        <v>893</v>
      </c>
      <c r="R172" s="195">
        <v>1.485E-2</v>
      </c>
    </row>
    <row r="173" spans="1:18" ht="22.5">
      <c r="A173" s="8" t="s">
        <v>377</v>
      </c>
      <c r="B173" s="8" t="s">
        <v>38</v>
      </c>
      <c r="C173" s="8" t="s">
        <v>68</v>
      </c>
      <c r="D173" s="194">
        <v>6.3</v>
      </c>
      <c r="E173" s="10">
        <v>6.3</v>
      </c>
      <c r="F173" s="10">
        <v>0</v>
      </c>
      <c r="G173" s="10">
        <v>0</v>
      </c>
      <c r="H173" s="10">
        <v>0</v>
      </c>
      <c r="I173" s="10">
        <v>1.66</v>
      </c>
      <c r="J173" s="195">
        <v>1.0449999999999999E-2</v>
      </c>
      <c r="K173" s="195">
        <v>0</v>
      </c>
      <c r="L173" s="196">
        <v>4.6287634408602152</v>
      </c>
      <c r="M173" s="195">
        <v>4.3047500000000003</v>
      </c>
      <c r="N173" s="9" t="s">
        <v>893</v>
      </c>
      <c r="O173" s="197">
        <v>5.0644117647058833</v>
      </c>
      <c r="P173" s="10">
        <v>4.3047500000000003</v>
      </c>
      <c r="Q173" s="10" t="s">
        <v>893</v>
      </c>
      <c r="R173" s="195">
        <v>7.5499999999999998E-2</v>
      </c>
    </row>
    <row r="174" spans="1:18" ht="22.5">
      <c r="A174" s="8" t="s">
        <v>378</v>
      </c>
      <c r="B174" s="8" t="s">
        <v>33</v>
      </c>
      <c r="C174" s="8" t="s">
        <v>77</v>
      </c>
      <c r="D174" s="194">
        <v>2.5</v>
      </c>
      <c r="E174" s="10">
        <v>2.5</v>
      </c>
      <c r="F174" s="10">
        <v>0</v>
      </c>
      <c r="G174" s="10">
        <v>0</v>
      </c>
      <c r="H174" s="10">
        <v>0</v>
      </c>
      <c r="I174" s="10">
        <v>0.81</v>
      </c>
      <c r="J174" s="195">
        <v>3.7060000000000003E-2</v>
      </c>
      <c r="K174" s="195">
        <v>1.4999999999999999E-2</v>
      </c>
      <c r="L174" s="196">
        <v>1.6501505376344086</v>
      </c>
      <c r="M174" s="195">
        <v>1.53464</v>
      </c>
      <c r="N174" s="9" t="s">
        <v>893</v>
      </c>
      <c r="O174" s="197">
        <v>1.8054588235294118</v>
      </c>
      <c r="P174" s="10">
        <v>1.53464</v>
      </c>
      <c r="Q174" s="10" t="s">
        <v>893</v>
      </c>
      <c r="R174" s="195">
        <v>7.1419999999999997E-2</v>
      </c>
    </row>
    <row r="175" spans="1:18" ht="45">
      <c r="A175" s="8" t="s">
        <v>379</v>
      </c>
      <c r="B175" s="8" t="s">
        <v>38</v>
      </c>
      <c r="C175" s="8" t="s">
        <v>380</v>
      </c>
      <c r="D175" s="194">
        <v>20</v>
      </c>
      <c r="E175" s="10">
        <v>10</v>
      </c>
      <c r="F175" s="10">
        <v>10</v>
      </c>
      <c r="G175" s="10">
        <v>0</v>
      </c>
      <c r="H175" s="10">
        <v>0</v>
      </c>
      <c r="I175" s="10">
        <v>8.4</v>
      </c>
      <c r="J175" s="195">
        <v>4.4699999999999997E-2</v>
      </c>
      <c r="K175" s="195">
        <v>8.9999999999999993E-3</v>
      </c>
      <c r="L175" s="196">
        <v>2.0519354838709676</v>
      </c>
      <c r="M175" s="195">
        <v>1.9082999999999999</v>
      </c>
      <c r="N175" s="9" t="s">
        <v>893</v>
      </c>
      <c r="O175" s="197">
        <v>2.2450588235294116</v>
      </c>
      <c r="P175" s="10">
        <v>1.9082999999999999</v>
      </c>
      <c r="Q175" s="10" t="s">
        <v>893</v>
      </c>
      <c r="R175" s="195">
        <v>0.95043999999999995</v>
      </c>
    </row>
    <row r="176" spans="1:18" ht="22.5">
      <c r="A176" s="8" t="s">
        <v>381</v>
      </c>
      <c r="B176" s="8" t="s">
        <v>38</v>
      </c>
      <c r="C176" s="8" t="s">
        <v>382</v>
      </c>
      <c r="D176" s="194">
        <v>12.6</v>
      </c>
      <c r="E176" s="10">
        <v>6.3</v>
      </c>
      <c r="F176" s="10">
        <v>6.3</v>
      </c>
      <c r="G176" s="10">
        <v>0</v>
      </c>
      <c r="H176" s="10">
        <v>0</v>
      </c>
      <c r="I176" s="10">
        <v>6.06</v>
      </c>
      <c r="J176" s="195">
        <v>0.105</v>
      </c>
      <c r="K176" s="195">
        <v>0.105</v>
      </c>
      <c r="L176" s="196">
        <v>0.44209677419354898</v>
      </c>
      <c r="M176" s="195">
        <v>0.41115000000000057</v>
      </c>
      <c r="N176" s="9" t="s">
        <v>893</v>
      </c>
      <c r="O176" s="197">
        <v>0.48370588235294187</v>
      </c>
      <c r="P176" s="10">
        <v>0.41115000000000057</v>
      </c>
      <c r="Q176" s="10" t="s">
        <v>893</v>
      </c>
      <c r="R176" s="195">
        <v>0.53964999999999996</v>
      </c>
    </row>
    <row r="177" spans="1:18" ht="22.5">
      <c r="A177" s="8" t="s">
        <v>50</v>
      </c>
      <c r="B177" s="8" t="s">
        <v>33</v>
      </c>
      <c r="C177" s="8" t="s">
        <v>37</v>
      </c>
      <c r="D177" s="194">
        <v>6.3</v>
      </c>
      <c r="E177" s="10">
        <v>0</v>
      </c>
      <c r="F177" s="10">
        <v>6.3</v>
      </c>
      <c r="G177" s="10">
        <v>0</v>
      </c>
      <c r="H177" s="10">
        <v>0</v>
      </c>
      <c r="I177" s="10">
        <v>0.64</v>
      </c>
      <c r="J177" s="195">
        <v>3.9359999999999999E-2</v>
      </c>
      <c r="K177" s="195">
        <v>1.4999999999999999E-2</v>
      </c>
      <c r="L177" s="196">
        <v>5.6176774193548384</v>
      </c>
      <c r="M177" s="195">
        <v>5.2244400000000004</v>
      </c>
      <c r="N177" s="9" t="s">
        <v>893</v>
      </c>
      <c r="O177" s="197">
        <v>6.1464000000000008</v>
      </c>
      <c r="P177" s="10">
        <v>5.2244400000000004</v>
      </c>
      <c r="Q177" s="10" t="s">
        <v>893</v>
      </c>
      <c r="R177" s="195">
        <v>1.72E-2</v>
      </c>
    </row>
    <row r="178" spans="1:18" ht="33.75">
      <c r="A178" s="8" t="s">
        <v>383</v>
      </c>
      <c r="B178" s="8" t="s">
        <v>38</v>
      </c>
      <c r="C178" s="8" t="s">
        <v>384</v>
      </c>
      <c r="D178" s="194">
        <v>20</v>
      </c>
      <c r="E178" s="10">
        <v>10</v>
      </c>
      <c r="F178" s="10">
        <v>10</v>
      </c>
      <c r="G178" s="10">
        <v>0</v>
      </c>
      <c r="H178" s="10">
        <v>0</v>
      </c>
      <c r="I178" s="10">
        <v>5.59</v>
      </c>
      <c r="J178" s="195">
        <v>0.12373000000000001</v>
      </c>
      <c r="K178" s="195">
        <v>4.8329999999999998E-2</v>
      </c>
      <c r="L178" s="196">
        <v>4.7769569892473118</v>
      </c>
      <c r="M178" s="195">
        <v>4.4425699999999999</v>
      </c>
      <c r="N178" s="9" t="s">
        <v>893</v>
      </c>
      <c r="O178" s="197">
        <v>5.2265529411764708</v>
      </c>
      <c r="P178" s="10">
        <v>4.4425699999999999</v>
      </c>
      <c r="Q178" s="10" t="s">
        <v>893</v>
      </c>
      <c r="R178" s="195">
        <v>0.74817999999999996</v>
      </c>
    </row>
    <row r="179" spans="1:18" ht="22.5">
      <c r="A179" s="8" t="s">
        <v>385</v>
      </c>
      <c r="B179" s="8" t="s">
        <v>38</v>
      </c>
      <c r="C179" s="8" t="s">
        <v>386</v>
      </c>
      <c r="D179" s="194">
        <v>12.6</v>
      </c>
      <c r="E179" s="10">
        <v>6.3</v>
      </c>
      <c r="F179" s="10">
        <v>6.3</v>
      </c>
      <c r="G179" s="10">
        <v>0</v>
      </c>
      <c r="H179" s="10">
        <v>0</v>
      </c>
      <c r="I179" s="10">
        <v>2.19</v>
      </c>
      <c r="J179" s="195">
        <v>7.3029999999999998E-2</v>
      </c>
      <c r="K179" s="195">
        <v>0.02</v>
      </c>
      <c r="L179" s="196">
        <v>4.3464731182795697</v>
      </c>
      <c r="M179" s="195">
        <v>4.0422200000000004</v>
      </c>
      <c r="N179" s="9" t="s">
        <v>893</v>
      </c>
      <c r="O179" s="197">
        <v>4.7555529411764708</v>
      </c>
      <c r="P179" s="10">
        <v>4.0422200000000004</v>
      </c>
      <c r="Q179" s="10" t="s">
        <v>893</v>
      </c>
      <c r="R179" s="195">
        <v>1.3440000000000001E-2</v>
      </c>
    </row>
    <row r="180" spans="1:18" ht="22.5">
      <c r="A180" s="8" t="s">
        <v>387</v>
      </c>
      <c r="B180" s="8" t="s">
        <v>42</v>
      </c>
      <c r="C180" s="8" t="s">
        <v>76</v>
      </c>
      <c r="D180" s="194">
        <v>32</v>
      </c>
      <c r="E180" s="10">
        <v>16</v>
      </c>
      <c r="F180" s="10">
        <v>16</v>
      </c>
      <c r="G180" s="10">
        <v>0</v>
      </c>
      <c r="H180" s="10">
        <v>0</v>
      </c>
      <c r="I180" s="10">
        <v>7.13</v>
      </c>
      <c r="J180" s="195">
        <v>0</v>
      </c>
      <c r="K180" s="195">
        <v>0</v>
      </c>
      <c r="L180" s="196">
        <v>9.6700000000000017</v>
      </c>
      <c r="M180" s="195">
        <v>8.9931000000000019</v>
      </c>
      <c r="N180" s="9" t="s">
        <v>893</v>
      </c>
      <c r="O180" s="197">
        <v>10.580117647058826</v>
      </c>
      <c r="P180" s="10">
        <v>8.9931000000000019</v>
      </c>
      <c r="Q180" s="10" t="s">
        <v>893</v>
      </c>
      <c r="R180" s="195">
        <v>0</v>
      </c>
    </row>
    <row r="181" spans="1:18" ht="33.75">
      <c r="A181" s="8" t="s">
        <v>388</v>
      </c>
      <c r="B181" s="8" t="s">
        <v>38</v>
      </c>
      <c r="C181" s="8" t="s">
        <v>51</v>
      </c>
      <c r="D181" s="194">
        <v>10</v>
      </c>
      <c r="E181" s="10">
        <v>10</v>
      </c>
      <c r="F181" s="10">
        <v>0</v>
      </c>
      <c r="G181" s="10">
        <v>0</v>
      </c>
      <c r="H181" s="10">
        <v>0</v>
      </c>
      <c r="I181" s="10">
        <v>2.4700000000000002</v>
      </c>
      <c r="J181" s="195">
        <v>9.4140000000000001E-2</v>
      </c>
      <c r="K181" s="195">
        <v>7.9140000000000002E-2</v>
      </c>
      <c r="L181" s="196">
        <v>7.428774193548386</v>
      </c>
      <c r="M181" s="195">
        <v>6.9087599999999991</v>
      </c>
      <c r="N181" s="9" t="s">
        <v>893</v>
      </c>
      <c r="O181" s="197">
        <v>8.1279529411764706</v>
      </c>
      <c r="P181" s="10">
        <v>6.9087599999999991</v>
      </c>
      <c r="Q181" s="10" t="s">
        <v>893</v>
      </c>
      <c r="R181" s="195">
        <v>8.1140000000000004E-2</v>
      </c>
    </row>
    <row r="182" spans="1:18" ht="22.5">
      <c r="A182" s="8" t="s">
        <v>389</v>
      </c>
      <c r="B182" s="8" t="s">
        <v>42</v>
      </c>
      <c r="C182" s="8" t="s">
        <v>80</v>
      </c>
      <c r="D182" s="194">
        <v>16.3</v>
      </c>
      <c r="E182" s="10">
        <v>10</v>
      </c>
      <c r="F182" s="10">
        <v>6.3</v>
      </c>
      <c r="G182" s="10">
        <v>0</v>
      </c>
      <c r="H182" s="10">
        <v>0</v>
      </c>
      <c r="I182" s="10">
        <v>2.2600000000000002</v>
      </c>
      <c r="J182" s="195">
        <v>0.16</v>
      </c>
      <c r="K182" s="195">
        <v>0</v>
      </c>
      <c r="L182" s="196">
        <v>4.1829569892473115</v>
      </c>
      <c r="M182" s="195">
        <v>3.8901500000000002</v>
      </c>
      <c r="N182" s="9" t="s">
        <v>893</v>
      </c>
      <c r="O182" s="197">
        <v>4.5766470588235295</v>
      </c>
      <c r="P182" s="10">
        <v>3.8901500000000002</v>
      </c>
      <c r="Q182" s="10" t="s">
        <v>893</v>
      </c>
      <c r="R182" s="195">
        <v>2.2000000000000001E-3</v>
      </c>
    </row>
    <row r="183" spans="1:18" ht="22.5">
      <c r="A183" s="8" t="s">
        <v>390</v>
      </c>
      <c r="B183" s="8" t="s">
        <v>27</v>
      </c>
      <c r="C183" s="8" t="s">
        <v>80</v>
      </c>
      <c r="D183" s="194">
        <v>6.3</v>
      </c>
      <c r="E183" s="10">
        <v>6.3</v>
      </c>
      <c r="F183" s="10">
        <v>0</v>
      </c>
      <c r="G183" s="10">
        <v>0</v>
      </c>
      <c r="H183" s="10">
        <v>0</v>
      </c>
      <c r="I183" s="10">
        <v>0.6</v>
      </c>
      <c r="J183" s="195">
        <v>0</v>
      </c>
      <c r="K183" s="195">
        <v>0</v>
      </c>
      <c r="L183" s="196">
        <v>5.7</v>
      </c>
      <c r="M183" s="195">
        <v>5.3010000000000002</v>
      </c>
      <c r="N183" s="9" t="s">
        <v>893</v>
      </c>
      <c r="O183" s="197">
        <v>6.2364705882352949</v>
      </c>
      <c r="P183" s="10">
        <v>5.3010000000000002</v>
      </c>
      <c r="Q183" s="10" t="s">
        <v>893</v>
      </c>
      <c r="R183" s="195">
        <v>0</v>
      </c>
    </row>
    <row r="184" spans="1:18" ht="22.5">
      <c r="A184" s="8" t="s">
        <v>391</v>
      </c>
      <c r="B184" s="8" t="s">
        <v>38</v>
      </c>
      <c r="C184" s="8" t="s">
        <v>77</v>
      </c>
      <c r="D184" s="194">
        <v>6.3</v>
      </c>
      <c r="E184" s="10">
        <v>6.3</v>
      </c>
      <c r="F184" s="10">
        <v>0</v>
      </c>
      <c r="G184" s="10">
        <v>0</v>
      </c>
      <c r="H184" s="10">
        <v>0</v>
      </c>
      <c r="I184" s="10">
        <v>2.87</v>
      </c>
      <c r="J184" s="195">
        <v>0.51454</v>
      </c>
      <c r="K184" s="195">
        <v>0.49542999999999998</v>
      </c>
      <c r="L184" s="196">
        <v>2.8767311827956981</v>
      </c>
      <c r="M184" s="195">
        <v>2.6753599999999995</v>
      </c>
      <c r="N184" s="9" t="s">
        <v>893</v>
      </c>
      <c r="O184" s="197">
        <v>3.147482352941176</v>
      </c>
      <c r="P184" s="10">
        <v>2.6753599999999995</v>
      </c>
      <c r="Q184" s="10" t="s">
        <v>893</v>
      </c>
      <c r="R184" s="195">
        <v>0.54866999999999999</v>
      </c>
    </row>
    <row r="185" spans="1:18" ht="22.5">
      <c r="A185" s="8" t="s">
        <v>392</v>
      </c>
      <c r="B185" s="8" t="s">
        <v>42</v>
      </c>
      <c r="C185" s="8" t="s">
        <v>393</v>
      </c>
      <c r="D185" s="194">
        <v>12.6</v>
      </c>
      <c r="E185" s="10">
        <v>6.3</v>
      </c>
      <c r="F185" s="10">
        <v>6.3</v>
      </c>
      <c r="G185" s="10">
        <v>0</v>
      </c>
      <c r="H185" s="10">
        <v>0</v>
      </c>
      <c r="I185" s="10">
        <v>0.75</v>
      </c>
      <c r="J185" s="195">
        <v>4.2500000000000003E-3</v>
      </c>
      <c r="K185" s="195">
        <v>4.2500000000000003E-3</v>
      </c>
      <c r="L185" s="196">
        <v>5.8604301075268816</v>
      </c>
      <c r="M185" s="195">
        <v>5.4502000000000006</v>
      </c>
      <c r="N185" s="9" t="s">
        <v>893</v>
      </c>
      <c r="O185" s="197">
        <v>6.4120000000000008</v>
      </c>
      <c r="P185" s="10">
        <v>5.4502000000000006</v>
      </c>
      <c r="Q185" s="10" t="s">
        <v>893</v>
      </c>
      <c r="R185" s="195">
        <v>4.0169999999999997E-2</v>
      </c>
    </row>
    <row r="186" spans="1:18" ht="33.75">
      <c r="A186" s="8" t="s">
        <v>1770</v>
      </c>
      <c r="B186" s="8" t="s">
        <v>33</v>
      </c>
      <c r="C186" s="8" t="s">
        <v>395</v>
      </c>
      <c r="D186" s="194">
        <v>10</v>
      </c>
      <c r="E186" s="10">
        <v>7.5</v>
      </c>
      <c r="F186" s="10">
        <v>2.5</v>
      </c>
      <c r="G186" s="10">
        <v>0</v>
      </c>
      <c r="H186" s="10">
        <v>0</v>
      </c>
      <c r="I186" s="10">
        <v>0.25</v>
      </c>
      <c r="J186" s="195">
        <v>2E-3</v>
      </c>
      <c r="K186" s="195">
        <v>2E-3</v>
      </c>
      <c r="L186" s="196">
        <v>2.3728494623655916</v>
      </c>
      <c r="M186" s="195">
        <v>2.2067500000000004</v>
      </c>
      <c r="N186" s="9" t="s">
        <v>893</v>
      </c>
      <c r="O186" s="197">
        <v>2.5961764705882358</v>
      </c>
      <c r="P186" s="10">
        <v>2.2067500000000004</v>
      </c>
      <c r="Q186" s="10" t="s">
        <v>893</v>
      </c>
      <c r="R186" s="195">
        <v>0</v>
      </c>
    </row>
    <row r="187" spans="1:18" ht="33.75">
      <c r="A187" s="8" t="s">
        <v>396</v>
      </c>
      <c r="B187" s="8" t="s">
        <v>38</v>
      </c>
      <c r="C187" s="8" t="s">
        <v>162</v>
      </c>
      <c r="D187" s="194">
        <v>16.3</v>
      </c>
      <c r="E187" s="10">
        <v>6.3</v>
      </c>
      <c r="F187" s="10">
        <v>10</v>
      </c>
      <c r="G187" s="10">
        <v>0</v>
      </c>
      <c r="H187" s="10">
        <v>0</v>
      </c>
      <c r="I187" s="10">
        <v>6.4</v>
      </c>
      <c r="J187" s="195">
        <v>1.0331999999999999</v>
      </c>
      <c r="K187" s="195">
        <v>1.4200000000000001E-2</v>
      </c>
      <c r="L187" s="196">
        <v>0</v>
      </c>
      <c r="M187" s="195">
        <v>0</v>
      </c>
      <c r="N187" s="9" t="s">
        <v>891</v>
      </c>
      <c r="O187" s="197">
        <v>0</v>
      </c>
      <c r="P187" s="10">
        <v>0</v>
      </c>
      <c r="Q187" s="10" t="s">
        <v>891</v>
      </c>
      <c r="R187" s="195">
        <v>0.20025999999999999</v>
      </c>
    </row>
    <row r="188" spans="1:18" ht="22.5">
      <c r="A188" s="8" t="s">
        <v>132</v>
      </c>
      <c r="B188" s="8" t="s">
        <v>38</v>
      </c>
      <c r="C188" s="8" t="s">
        <v>86</v>
      </c>
      <c r="D188" s="194">
        <v>10</v>
      </c>
      <c r="E188" s="10">
        <v>10</v>
      </c>
      <c r="F188" s="10">
        <v>0</v>
      </c>
      <c r="G188" s="10">
        <v>0</v>
      </c>
      <c r="H188" s="10">
        <v>0</v>
      </c>
      <c r="I188" s="10">
        <v>5.2</v>
      </c>
      <c r="J188" s="195">
        <v>18.178650000000001</v>
      </c>
      <c r="K188" s="195">
        <v>1.025E-2</v>
      </c>
      <c r="L188" s="196">
        <v>0</v>
      </c>
      <c r="M188" s="195">
        <v>0</v>
      </c>
      <c r="N188" s="9" t="s">
        <v>891</v>
      </c>
      <c r="O188" s="197">
        <v>0</v>
      </c>
      <c r="P188" s="10">
        <v>0</v>
      </c>
      <c r="Q188" s="10" t="s">
        <v>891</v>
      </c>
      <c r="R188" s="195">
        <v>0.73143999999999998</v>
      </c>
    </row>
    <row r="189" spans="1:18" ht="22.5">
      <c r="A189" s="8" t="s">
        <v>397</v>
      </c>
      <c r="B189" s="8" t="s">
        <v>38</v>
      </c>
      <c r="C189" s="8" t="s">
        <v>398</v>
      </c>
      <c r="D189" s="194">
        <v>26</v>
      </c>
      <c r="E189" s="10">
        <v>16</v>
      </c>
      <c r="F189" s="10">
        <v>10</v>
      </c>
      <c r="G189" s="10">
        <v>0</v>
      </c>
      <c r="H189" s="10">
        <v>0</v>
      </c>
      <c r="I189" s="10">
        <v>12.33</v>
      </c>
      <c r="J189" s="195">
        <v>0.06</v>
      </c>
      <c r="K189" s="195">
        <v>0.05</v>
      </c>
      <c r="L189" s="196">
        <v>0</v>
      </c>
      <c r="M189" s="195">
        <v>0</v>
      </c>
      <c r="N189" s="9" t="s">
        <v>891</v>
      </c>
      <c r="O189" s="197">
        <v>0</v>
      </c>
      <c r="P189" s="10">
        <v>0</v>
      </c>
      <c r="Q189" s="10" t="s">
        <v>891</v>
      </c>
      <c r="R189" s="195">
        <v>0.89802000000000004</v>
      </c>
    </row>
    <row r="190" spans="1:18" ht="22.5">
      <c r="A190" s="8" t="s">
        <v>399</v>
      </c>
      <c r="B190" s="8" t="s">
        <v>33</v>
      </c>
      <c r="C190" s="8" t="s">
        <v>109</v>
      </c>
      <c r="D190" s="194">
        <v>5</v>
      </c>
      <c r="E190" s="10">
        <v>2.5</v>
      </c>
      <c r="F190" s="10">
        <v>2.5</v>
      </c>
      <c r="G190" s="10">
        <v>0</v>
      </c>
      <c r="H190" s="10">
        <v>0</v>
      </c>
      <c r="I190" s="10">
        <v>0.37</v>
      </c>
      <c r="J190" s="195">
        <v>1.6580000000000001E-2</v>
      </c>
      <c r="K190" s="195">
        <v>0</v>
      </c>
      <c r="L190" s="196">
        <v>2.2371720430107529</v>
      </c>
      <c r="M190" s="195">
        <v>2.0805700000000003</v>
      </c>
      <c r="N190" s="9" t="s">
        <v>893</v>
      </c>
      <c r="O190" s="197">
        <v>2.4477294117647062</v>
      </c>
      <c r="P190" s="10">
        <v>2.0805700000000003</v>
      </c>
      <c r="Q190" s="10" t="s">
        <v>893</v>
      </c>
      <c r="R190" s="195">
        <v>4.061E-2</v>
      </c>
    </row>
    <row r="191" spans="1:18" ht="22.5">
      <c r="A191" s="8" t="s">
        <v>400</v>
      </c>
      <c r="B191" s="8" t="s">
        <v>33</v>
      </c>
      <c r="C191" s="8" t="s">
        <v>75</v>
      </c>
      <c r="D191" s="194">
        <v>2.5</v>
      </c>
      <c r="E191" s="10">
        <v>2.5</v>
      </c>
      <c r="F191" s="10">
        <v>0</v>
      </c>
      <c r="G191" s="10">
        <v>0</v>
      </c>
      <c r="H191" s="10">
        <v>0</v>
      </c>
      <c r="I191" s="10">
        <v>0.25</v>
      </c>
      <c r="J191" s="195">
        <v>0</v>
      </c>
      <c r="K191" s="195">
        <v>0</v>
      </c>
      <c r="L191" s="196">
        <v>2.25</v>
      </c>
      <c r="M191" s="195">
        <v>2.0925000000000002</v>
      </c>
      <c r="N191" s="9" t="s">
        <v>893</v>
      </c>
      <c r="O191" s="197">
        <v>2.4617647058823531</v>
      </c>
      <c r="P191" s="10">
        <v>2.0925000000000002</v>
      </c>
      <c r="Q191" s="10" t="s">
        <v>893</v>
      </c>
      <c r="R191" s="195">
        <v>5.9049999999999998E-2</v>
      </c>
    </row>
    <row r="192" spans="1:18" ht="22.5">
      <c r="A192" s="8" t="s">
        <v>401</v>
      </c>
      <c r="B192" s="8" t="s">
        <v>38</v>
      </c>
      <c r="C192" s="8" t="s">
        <v>402</v>
      </c>
      <c r="D192" s="194">
        <v>20</v>
      </c>
      <c r="E192" s="10">
        <v>10</v>
      </c>
      <c r="F192" s="10">
        <v>10</v>
      </c>
      <c r="G192" s="10">
        <v>0</v>
      </c>
      <c r="H192" s="10">
        <v>0</v>
      </c>
      <c r="I192" s="10">
        <v>7.8</v>
      </c>
      <c r="J192" s="195">
        <v>0.25097999999999998</v>
      </c>
      <c r="K192" s="195">
        <v>8.7760000000000005E-2</v>
      </c>
      <c r="L192" s="196">
        <v>2.4301290322580642</v>
      </c>
      <c r="M192" s="195">
        <v>2.2600199999999999</v>
      </c>
      <c r="N192" s="9" t="s">
        <v>893</v>
      </c>
      <c r="O192" s="197">
        <v>2.6588470588235293</v>
      </c>
      <c r="P192" s="10">
        <v>2.2600199999999999</v>
      </c>
      <c r="Q192" s="10" t="s">
        <v>893</v>
      </c>
      <c r="R192" s="195">
        <v>0.51712999999999998</v>
      </c>
    </row>
    <row r="193" spans="1:18" ht="22.5">
      <c r="A193" s="8" t="s">
        <v>403</v>
      </c>
      <c r="B193" s="8" t="s">
        <v>33</v>
      </c>
      <c r="C193" s="8" t="s">
        <v>404</v>
      </c>
      <c r="D193" s="194">
        <v>20</v>
      </c>
      <c r="E193" s="10">
        <v>10</v>
      </c>
      <c r="F193" s="10">
        <v>10</v>
      </c>
      <c r="G193" s="10">
        <v>0</v>
      </c>
      <c r="H193" s="10">
        <v>0</v>
      </c>
      <c r="I193" s="10">
        <v>2.62</v>
      </c>
      <c r="J193" s="195">
        <v>11.908340000000001</v>
      </c>
      <c r="K193" s="195">
        <v>11.8949</v>
      </c>
      <c r="L193" s="196">
        <v>0</v>
      </c>
      <c r="M193" s="195">
        <v>0</v>
      </c>
      <c r="N193" s="9" t="s">
        <v>891</v>
      </c>
      <c r="O193" s="197">
        <v>0</v>
      </c>
      <c r="P193" s="10">
        <v>0</v>
      </c>
      <c r="Q193" s="10" t="s">
        <v>891</v>
      </c>
      <c r="R193" s="195">
        <v>0.37475000000000003</v>
      </c>
    </row>
    <row r="194" spans="1:18" ht="22.5">
      <c r="A194" s="8" t="s">
        <v>133</v>
      </c>
      <c r="B194" s="8" t="s">
        <v>33</v>
      </c>
      <c r="C194" s="8" t="s">
        <v>64</v>
      </c>
      <c r="D194" s="194">
        <v>2.5</v>
      </c>
      <c r="E194" s="10">
        <v>2.5</v>
      </c>
      <c r="F194" s="10">
        <v>0</v>
      </c>
      <c r="G194" s="10">
        <v>0</v>
      </c>
      <c r="H194" s="10">
        <v>0</v>
      </c>
      <c r="I194" s="10">
        <v>0.51</v>
      </c>
      <c r="J194" s="195">
        <v>0.1487</v>
      </c>
      <c r="K194" s="195">
        <v>0.14369999999999999</v>
      </c>
      <c r="L194" s="196">
        <v>1.8301075268817202</v>
      </c>
      <c r="M194" s="195">
        <v>1.702</v>
      </c>
      <c r="N194" s="9" t="s">
        <v>893</v>
      </c>
      <c r="O194" s="197">
        <v>2.0023529411764707</v>
      </c>
      <c r="P194" s="10">
        <v>1.702</v>
      </c>
      <c r="Q194" s="10" t="s">
        <v>893</v>
      </c>
      <c r="R194" s="195">
        <v>0.15287000000000001</v>
      </c>
    </row>
    <row r="195" spans="1:18" ht="22.5">
      <c r="A195" s="8" t="s">
        <v>405</v>
      </c>
      <c r="B195" s="8" t="s">
        <v>38</v>
      </c>
      <c r="C195" s="8" t="s">
        <v>75</v>
      </c>
      <c r="D195" s="194">
        <v>6.3</v>
      </c>
      <c r="E195" s="10">
        <v>6.3</v>
      </c>
      <c r="F195" s="10">
        <v>0</v>
      </c>
      <c r="G195" s="10">
        <v>0</v>
      </c>
      <c r="H195" s="10">
        <v>0</v>
      </c>
      <c r="I195" s="10">
        <v>0.7</v>
      </c>
      <c r="J195" s="195">
        <v>2.1999999999999999E-2</v>
      </c>
      <c r="K195" s="195">
        <v>1.6E-2</v>
      </c>
      <c r="L195" s="196">
        <v>5.5763440860215052</v>
      </c>
      <c r="M195" s="195">
        <v>5.1859999999999999</v>
      </c>
      <c r="N195" s="9" t="s">
        <v>893</v>
      </c>
      <c r="O195" s="197">
        <v>6.1011764705882356</v>
      </c>
      <c r="P195" s="10">
        <v>5.1859999999999999</v>
      </c>
      <c r="Q195" s="10" t="s">
        <v>893</v>
      </c>
      <c r="R195" s="195">
        <v>0.12253</v>
      </c>
    </row>
    <row r="196" spans="1:18" ht="22.5">
      <c r="A196" s="8" t="s">
        <v>406</v>
      </c>
      <c r="B196" s="8" t="s">
        <v>33</v>
      </c>
      <c r="C196" s="8" t="s">
        <v>62</v>
      </c>
      <c r="D196" s="194">
        <v>2.5</v>
      </c>
      <c r="E196" s="10">
        <v>2.5</v>
      </c>
      <c r="F196" s="10">
        <v>0</v>
      </c>
      <c r="G196" s="10">
        <v>0</v>
      </c>
      <c r="H196" s="10">
        <v>0</v>
      </c>
      <c r="I196" s="10">
        <v>1.33</v>
      </c>
      <c r="J196" s="195">
        <v>0.38219999999999998</v>
      </c>
      <c r="K196" s="195">
        <v>0.38219999999999998</v>
      </c>
      <c r="L196" s="196">
        <v>0.75903225806451613</v>
      </c>
      <c r="M196" s="195">
        <v>0.70590000000000008</v>
      </c>
      <c r="N196" s="9" t="s">
        <v>893</v>
      </c>
      <c r="O196" s="197">
        <v>0.83047058823529418</v>
      </c>
      <c r="P196" s="10">
        <v>0.70590000000000008</v>
      </c>
      <c r="Q196" s="10" t="s">
        <v>893</v>
      </c>
      <c r="R196" s="195">
        <v>0.14792</v>
      </c>
    </row>
    <row r="197" spans="1:18" ht="22.5">
      <c r="A197" s="8" t="s">
        <v>407</v>
      </c>
      <c r="B197" s="8" t="s">
        <v>33</v>
      </c>
      <c r="C197" s="8" t="s">
        <v>64</v>
      </c>
      <c r="D197" s="194">
        <v>2.5</v>
      </c>
      <c r="E197" s="10">
        <v>2.5</v>
      </c>
      <c r="F197" s="10">
        <v>0</v>
      </c>
      <c r="G197" s="10">
        <v>0</v>
      </c>
      <c r="H197" s="10">
        <v>0</v>
      </c>
      <c r="I197" s="10">
        <v>0.39</v>
      </c>
      <c r="J197" s="195">
        <v>4.6679999999999999E-2</v>
      </c>
      <c r="K197" s="195">
        <v>0.03</v>
      </c>
      <c r="L197" s="196">
        <v>2.0598064516129031</v>
      </c>
      <c r="M197" s="195">
        <v>1.9156199999999999</v>
      </c>
      <c r="N197" s="9" t="s">
        <v>893</v>
      </c>
      <c r="O197" s="197">
        <v>2.2536705882352939</v>
      </c>
      <c r="P197" s="10">
        <v>1.9156199999999999</v>
      </c>
      <c r="Q197" s="10" t="s">
        <v>893</v>
      </c>
      <c r="R197" s="195">
        <v>0.12418999999999999</v>
      </c>
    </row>
    <row r="198" spans="1:18" ht="22.5">
      <c r="A198" s="8" t="s">
        <v>408</v>
      </c>
      <c r="B198" s="8" t="s">
        <v>38</v>
      </c>
      <c r="C198" s="8" t="s">
        <v>73</v>
      </c>
      <c r="D198" s="194">
        <v>10</v>
      </c>
      <c r="E198" s="10">
        <v>10</v>
      </c>
      <c r="F198" s="10">
        <v>0</v>
      </c>
      <c r="G198" s="10">
        <v>0</v>
      </c>
      <c r="H198" s="10">
        <v>0</v>
      </c>
      <c r="I198" s="10">
        <v>4.2</v>
      </c>
      <c r="J198" s="195">
        <v>3.5999999999999997E-2</v>
      </c>
      <c r="K198" s="195">
        <v>0.03</v>
      </c>
      <c r="L198" s="196">
        <v>5.7612903225806456</v>
      </c>
      <c r="M198" s="195">
        <v>5.3580000000000005</v>
      </c>
      <c r="N198" s="9" t="s">
        <v>893</v>
      </c>
      <c r="O198" s="197">
        <v>6.3035294117647069</v>
      </c>
      <c r="P198" s="10">
        <v>5.3580000000000005</v>
      </c>
      <c r="Q198" s="10" t="s">
        <v>893</v>
      </c>
      <c r="R198" s="195">
        <v>0.03</v>
      </c>
    </row>
    <row r="199" spans="1:18" ht="22.5">
      <c r="A199" s="8" t="s">
        <v>409</v>
      </c>
      <c r="B199" s="8" t="s">
        <v>33</v>
      </c>
      <c r="C199" s="8" t="s">
        <v>87</v>
      </c>
      <c r="D199" s="194">
        <v>2.5</v>
      </c>
      <c r="E199" s="10">
        <v>2.5</v>
      </c>
      <c r="F199" s="10">
        <v>0</v>
      </c>
      <c r="G199" s="10">
        <v>0</v>
      </c>
      <c r="H199" s="10">
        <v>0</v>
      </c>
      <c r="I199" s="10">
        <v>0.51</v>
      </c>
      <c r="J199" s="195">
        <v>7.8399999999999997E-3</v>
      </c>
      <c r="K199" s="195">
        <v>0</v>
      </c>
      <c r="L199" s="196">
        <v>1.9815698924731182</v>
      </c>
      <c r="M199" s="195">
        <v>1.8428599999999999</v>
      </c>
      <c r="N199" s="9" t="s">
        <v>893</v>
      </c>
      <c r="O199" s="197">
        <v>2.168070588235294</v>
      </c>
      <c r="P199" s="10">
        <v>1.8428599999999999</v>
      </c>
      <c r="Q199" s="10" t="s">
        <v>893</v>
      </c>
      <c r="R199" s="195">
        <v>0.1474</v>
      </c>
    </row>
    <row r="200" spans="1:18" ht="22.5">
      <c r="A200" s="8" t="s">
        <v>410</v>
      </c>
      <c r="B200" s="8" t="s">
        <v>27</v>
      </c>
      <c r="C200" s="8" t="s">
        <v>59</v>
      </c>
      <c r="D200" s="194">
        <v>2.5</v>
      </c>
      <c r="E200" s="10">
        <v>2.5</v>
      </c>
      <c r="F200" s="10">
        <v>0</v>
      </c>
      <c r="G200" s="10">
        <v>0</v>
      </c>
      <c r="H200" s="10">
        <v>0</v>
      </c>
      <c r="I200" s="10">
        <v>0</v>
      </c>
      <c r="J200" s="195">
        <v>0</v>
      </c>
      <c r="K200" s="195">
        <v>0</v>
      </c>
      <c r="L200" s="196">
        <v>2.5</v>
      </c>
      <c r="M200" s="195">
        <v>2.3250000000000002</v>
      </c>
      <c r="N200" s="9" t="s">
        <v>893</v>
      </c>
      <c r="O200" s="197">
        <v>2.7352941176470593</v>
      </c>
      <c r="P200" s="10">
        <v>2.3250000000000002</v>
      </c>
      <c r="Q200" s="10" t="s">
        <v>893</v>
      </c>
      <c r="R200" s="195">
        <v>0</v>
      </c>
    </row>
    <row r="201" spans="1:18" ht="22.5">
      <c r="A201" s="8" t="s">
        <v>411</v>
      </c>
      <c r="B201" s="8" t="s">
        <v>38</v>
      </c>
      <c r="C201" s="8" t="s">
        <v>87</v>
      </c>
      <c r="D201" s="194">
        <v>10</v>
      </c>
      <c r="E201" s="10">
        <v>10</v>
      </c>
      <c r="F201" s="10">
        <v>0</v>
      </c>
      <c r="G201" s="10">
        <v>0</v>
      </c>
      <c r="H201" s="10">
        <v>0</v>
      </c>
      <c r="I201" s="10">
        <v>1.1599999999999999</v>
      </c>
      <c r="J201" s="195">
        <v>0</v>
      </c>
      <c r="K201" s="195">
        <v>0</v>
      </c>
      <c r="L201" s="196">
        <v>8.84</v>
      </c>
      <c r="M201" s="195">
        <v>8.2211999999999996</v>
      </c>
      <c r="N201" s="9" t="s">
        <v>893</v>
      </c>
      <c r="O201" s="197">
        <v>9.6720000000000006</v>
      </c>
      <c r="P201" s="10">
        <v>8.2211999999999996</v>
      </c>
      <c r="Q201" s="10" t="s">
        <v>893</v>
      </c>
      <c r="R201" s="195">
        <v>7.79E-3</v>
      </c>
    </row>
    <row r="202" spans="1:18" ht="22.5">
      <c r="A202" s="8" t="s">
        <v>412</v>
      </c>
      <c r="B202" s="8" t="s">
        <v>27</v>
      </c>
      <c r="C202" s="8" t="s">
        <v>59</v>
      </c>
      <c r="D202" s="194">
        <v>6.3</v>
      </c>
      <c r="E202" s="10">
        <v>6.3</v>
      </c>
      <c r="F202" s="10">
        <v>0</v>
      </c>
      <c r="G202" s="10">
        <v>0</v>
      </c>
      <c r="H202" s="10">
        <v>0</v>
      </c>
      <c r="I202" s="10">
        <v>0.02</v>
      </c>
      <c r="J202" s="195">
        <v>0</v>
      </c>
      <c r="K202" s="195">
        <v>0</v>
      </c>
      <c r="L202" s="196">
        <v>6.28</v>
      </c>
      <c r="M202" s="195">
        <v>5.8404000000000007</v>
      </c>
      <c r="N202" s="9" t="s">
        <v>893</v>
      </c>
      <c r="O202" s="197">
        <v>6.8710588235294123</v>
      </c>
      <c r="P202" s="10">
        <v>5.8404000000000007</v>
      </c>
      <c r="Q202" s="10" t="s">
        <v>893</v>
      </c>
      <c r="R202" s="195">
        <v>0</v>
      </c>
    </row>
    <row r="203" spans="1:18" ht="22.5">
      <c r="A203" s="8" t="s">
        <v>413</v>
      </c>
      <c r="B203" s="8" t="s">
        <v>96</v>
      </c>
      <c r="C203" s="8" t="s">
        <v>58</v>
      </c>
      <c r="D203" s="194">
        <v>12.6</v>
      </c>
      <c r="E203" s="10">
        <v>6.3</v>
      </c>
      <c r="F203" s="10">
        <v>6.3</v>
      </c>
      <c r="G203" s="10">
        <v>0</v>
      </c>
      <c r="H203" s="10">
        <v>0</v>
      </c>
      <c r="I203" s="10">
        <v>1.81</v>
      </c>
      <c r="J203" s="195">
        <v>4.6039999999999998E-2</v>
      </c>
      <c r="K203" s="195">
        <v>3.4979999999999997E-2</v>
      </c>
      <c r="L203" s="196">
        <v>4.7554946236559141</v>
      </c>
      <c r="M203" s="195">
        <v>4.4226100000000006</v>
      </c>
      <c r="N203" s="9" t="s">
        <v>893</v>
      </c>
      <c r="O203" s="197">
        <v>5.2030705882352946</v>
      </c>
      <c r="P203" s="10">
        <v>4.4226100000000006</v>
      </c>
      <c r="Q203" s="10" t="s">
        <v>893</v>
      </c>
      <c r="R203" s="195">
        <v>0.40268999999999999</v>
      </c>
    </row>
    <row r="204" spans="1:18" ht="22.5">
      <c r="A204" s="8" t="s">
        <v>414</v>
      </c>
      <c r="B204" s="8" t="s">
        <v>38</v>
      </c>
      <c r="C204" s="8" t="s">
        <v>36</v>
      </c>
      <c r="D204" s="194">
        <v>10</v>
      </c>
      <c r="E204" s="10">
        <v>10</v>
      </c>
      <c r="F204" s="10">
        <v>0</v>
      </c>
      <c r="G204" s="10">
        <v>0</v>
      </c>
      <c r="H204" s="10">
        <v>0</v>
      </c>
      <c r="I204" s="10">
        <v>3.43</v>
      </c>
      <c r="J204" s="195">
        <v>6.9750000000000006E-2</v>
      </c>
      <c r="K204" s="195">
        <v>4.3150000000000001E-2</v>
      </c>
      <c r="L204" s="196">
        <v>6.495000000000001</v>
      </c>
      <c r="M204" s="195">
        <v>6.040350000000001</v>
      </c>
      <c r="N204" s="9" t="s">
        <v>893</v>
      </c>
      <c r="O204" s="197">
        <v>7.1062941176470602</v>
      </c>
      <c r="P204" s="10">
        <v>6.040350000000001</v>
      </c>
      <c r="Q204" s="10" t="s">
        <v>893</v>
      </c>
      <c r="R204" s="195">
        <v>8.5040000000000004E-2</v>
      </c>
    </row>
    <row r="205" spans="1:18" ht="22.5">
      <c r="A205" s="8" t="s">
        <v>415</v>
      </c>
      <c r="B205" s="8" t="s">
        <v>33</v>
      </c>
      <c r="C205" s="8" t="s">
        <v>59</v>
      </c>
      <c r="D205" s="194">
        <v>6.3</v>
      </c>
      <c r="E205" s="10">
        <v>6.3</v>
      </c>
      <c r="F205" s="10">
        <v>0</v>
      </c>
      <c r="G205" s="10">
        <v>0</v>
      </c>
      <c r="H205" s="10">
        <v>0</v>
      </c>
      <c r="I205" s="10">
        <v>0.31</v>
      </c>
      <c r="J205" s="195">
        <v>3.5000000000000003E-2</v>
      </c>
      <c r="K205" s="195">
        <v>0.03</v>
      </c>
      <c r="L205" s="196">
        <v>5.9523655913978493</v>
      </c>
      <c r="M205" s="195">
        <v>5.5357000000000003</v>
      </c>
      <c r="N205" s="9" t="s">
        <v>893</v>
      </c>
      <c r="O205" s="197">
        <v>6.5125882352941185</v>
      </c>
      <c r="P205" s="10">
        <v>5.5357000000000003</v>
      </c>
      <c r="Q205" s="10" t="s">
        <v>893</v>
      </c>
      <c r="R205" s="195">
        <v>1.32E-2</v>
      </c>
    </row>
    <row r="206" spans="1:18" ht="22.5">
      <c r="A206" s="8" t="s">
        <v>416</v>
      </c>
      <c r="B206" s="8" t="s">
        <v>38</v>
      </c>
      <c r="C206" s="8" t="s">
        <v>54</v>
      </c>
      <c r="D206" s="194">
        <v>10</v>
      </c>
      <c r="E206" s="10">
        <v>10</v>
      </c>
      <c r="F206" s="10">
        <v>0</v>
      </c>
      <c r="G206" s="10">
        <v>0</v>
      </c>
      <c r="H206" s="10">
        <v>0</v>
      </c>
      <c r="I206" s="10">
        <v>0.64</v>
      </c>
      <c r="J206" s="195">
        <v>5.305E-2</v>
      </c>
      <c r="K206" s="195">
        <v>1.4999999999999999E-2</v>
      </c>
      <c r="L206" s="196">
        <v>9.3029569892473116</v>
      </c>
      <c r="M206" s="195">
        <v>8.6517499999999998</v>
      </c>
      <c r="N206" s="9" t="s">
        <v>893</v>
      </c>
      <c r="O206" s="197">
        <v>10.178529411764705</v>
      </c>
      <c r="P206" s="10">
        <v>8.6517499999999998</v>
      </c>
      <c r="Q206" s="10" t="s">
        <v>893</v>
      </c>
      <c r="R206" s="195">
        <v>2.5000000000000001E-2</v>
      </c>
    </row>
    <row r="207" spans="1:18" ht="22.5">
      <c r="A207" s="8" t="s">
        <v>417</v>
      </c>
      <c r="B207" s="8" t="s">
        <v>30</v>
      </c>
      <c r="C207" s="8" t="s">
        <v>418</v>
      </c>
      <c r="D207" s="194">
        <v>11.2</v>
      </c>
      <c r="E207" s="10">
        <v>5.6</v>
      </c>
      <c r="F207" s="10">
        <v>5.6</v>
      </c>
      <c r="G207" s="10">
        <v>0</v>
      </c>
      <c r="H207" s="10">
        <v>0</v>
      </c>
      <c r="I207" s="10">
        <v>6.6400000000000006</v>
      </c>
      <c r="J207" s="195">
        <v>0.2384</v>
      </c>
      <c r="K207" s="195">
        <v>0.20599999999999999</v>
      </c>
      <c r="L207" s="196">
        <v>0</v>
      </c>
      <c r="M207" s="195">
        <v>0</v>
      </c>
      <c r="N207" s="9" t="s">
        <v>891</v>
      </c>
      <c r="O207" s="197">
        <v>0</v>
      </c>
      <c r="P207" s="10">
        <v>0</v>
      </c>
      <c r="Q207" s="10" t="s">
        <v>891</v>
      </c>
      <c r="R207" s="195">
        <v>1.8733</v>
      </c>
    </row>
    <row r="208" spans="1:18" ht="22.5">
      <c r="A208" s="8" t="s">
        <v>419</v>
      </c>
      <c r="B208" s="8" t="s">
        <v>30</v>
      </c>
      <c r="C208" s="8" t="s">
        <v>80</v>
      </c>
      <c r="D208" s="194">
        <v>6.3</v>
      </c>
      <c r="E208" s="10">
        <v>6.3</v>
      </c>
      <c r="F208" s="10">
        <v>0</v>
      </c>
      <c r="G208" s="10">
        <v>0</v>
      </c>
      <c r="H208" s="10">
        <v>0</v>
      </c>
      <c r="I208" s="10">
        <v>0.28000000000000003</v>
      </c>
      <c r="J208" s="195">
        <v>3.0000000000000001E-3</v>
      </c>
      <c r="K208" s="195">
        <v>0</v>
      </c>
      <c r="L208" s="196">
        <v>6.0167741935483869</v>
      </c>
      <c r="M208" s="195">
        <v>5.5956000000000001</v>
      </c>
      <c r="N208" s="9" t="s">
        <v>893</v>
      </c>
      <c r="O208" s="197">
        <v>6.5830588235294121</v>
      </c>
      <c r="P208" s="10">
        <v>5.5956000000000001</v>
      </c>
      <c r="Q208" s="10" t="s">
        <v>893</v>
      </c>
      <c r="R208" s="195">
        <v>0</v>
      </c>
    </row>
    <row r="209" spans="1:18" ht="22.5">
      <c r="A209" s="8" t="s">
        <v>99</v>
      </c>
      <c r="B209" s="8" t="s">
        <v>30</v>
      </c>
      <c r="C209" s="8" t="s">
        <v>136</v>
      </c>
      <c r="D209" s="194">
        <v>5.6</v>
      </c>
      <c r="E209" s="10">
        <v>5.6</v>
      </c>
      <c r="F209" s="10">
        <v>0</v>
      </c>
      <c r="G209" s="10">
        <v>0</v>
      </c>
      <c r="H209" s="10">
        <v>0</v>
      </c>
      <c r="I209" s="10">
        <v>2.1</v>
      </c>
      <c r="J209" s="195">
        <v>3.3000000000000002E-2</v>
      </c>
      <c r="K209" s="195">
        <v>7.0000000000000001E-3</v>
      </c>
      <c r="L209" s="196">
        <v>3.4645161290322579</v>
      </c>
      <c r="M209" s="195">
        <v>3.222</v>
      </c>
      <c r="N209" s="9" t="s">
        <v>893</v>
      </c>
      <c r="O209" s="197">
        <v>3.7905882352941176</v>
      </c>
      <c r="P209" s="10">
        <v>3.222</v>
      </c>
      <c r="Q209" s="10" t="s">
        <v>893</v>
      </c>
      <c r="R209" s="195">
        <v>8.3000000000000004E-2</v>
      </c>
    </row>
    <row r="210" spans="1:18" ht="22.5">
      <c r="A210" s="8" t="s">
        <v>71</v>
      </c>
      <c r="B210" s="8" t="s">
        <v>30</v>
      </c>
      <c r="C210" s="8" t="s">
        <v>94</v>
      </c>
      <c r="D210" s="194">
        <v>3.2</v>
      </c>
      <c r="E210" s="10">
        <v>3.2</v>
      </c>
      <c r="F210" s="10">
        <v>0</v>
      </c>
      <c r="G210" s="10">
        <v>0</v>
      </c>
      <c r="H210" s="10">
        <v>0</v>
      </c>
      <c r="I210" s="10">
        <v>1.75</v>
      </c>
      <c r="J210" s="195">
        <v>0</v>
      </c>
      <c r="K210" s="195">
        <v>0</v>
      </c>
      <c r="L210" s="196">
        <v>1.4500000000000002</v>
      </c>
      <c r="M210" s="195">
        <v>1.3485000000000003</v>
      </c>
      <c r="N210" s="9" t="s">
        <v>893</v>
      </c>
      <c r="O210" s="197">
        <v>1.5864705882352945</v>
      </c>
      <c r="P210" s="10">
        <v>1.3485000000000003</v>
      </c>
      <c r="Q210" s="10" t="s">
        <v>893</v>
      </c>
      <c r="R210" s="195">
        <v>0</v>
      </c>
    </row>
    <row r="211" spans="1:18" ht="22.5">
      <c r="A211" s="8" t="s">
        <v>137</v>
      </c>
      <c r="B211" s="8" t="s">
        <v>35</v>
      </c>
      <c r="C211" s="8" t="s">
        <v>420</v>
      </c>
      <c r="D211" s="194">
        <v>4.3</v>
      </c>
      <c r="E211" s="10">
        <v>2.5</v>
      </c>
      <c r="F211" s="10">
        <v>1.8</v>
      </c>
      <c r="G211" s="10">
        <v>0</v>
      </c>
      <c r="H211" s="10">
        <v>0</v>
      </c>
      <c r="I211" s="10">
        <v>0.86299999999999999</v>
      </c>
      <c r="J211" s="195">
        <v>0.02</v>
      </c>
      <c r="K211" s="195">
        <v>0.02</v>
      </c>
      <c r="L211" s="196">
        <v>1.0054946236559139</v>
      </c>
      <c r="M211" s="195">
        <v>0.93511</v>
      </c>
      <c r="N211" s="9" t="s">
        <v>893</v>
      </c>
      <c r="O211" s="197">
        <v>1.1001294117647058</v>
      </c>
      <c r="P211" s="10">
        <v>0.93511</v>
      </c>
      <c r="Q211" s="10" t="s">
        <v>893</v>
      </c>
      <c r="R211" s="195">
        <v>6.4630000000000007E-2</v>
      </c>
    </row>
    <row r="212" spans="1:18" ht="33.75">
      <c r="A212" s="8" t="s">
        <v>421</v>
      </c>
      <c r="B212" s="8" t="s">
        <v>30</v>
      </c>
      <c r="C212" s="8" t="s">
        <v>422</v>
      </c>
      <c r="D212" s="194">
        <v>3.2</v>
      </c>
      <c r="E212" s="10">
        <v>3.2</v>
      </c>
      <c r="F212" s="10">
        <v>0</v>
      </c>
      <c r="G212" s="10">
        <v>0</v>
      </c>
      <c r="H212" s="10">
        <v>0</v>
      </c>
      <c r="I212" s="10">
        <v>0.17</v>
      </c>
      <c r="J212" s="195">
        <v>0</v>
      </c>
      <c r="K212" s="195">
        <v>0</v>
      </c>
      <c r="L212" s="196">
        <v>0</v>
      </c>
      <c r="M212" s="195">
        <v>0</v>
      </c>
      <c r="N212" s="111" t="s">
        <v>1585</v>
      </c>
      <c r="O212" s="197">
        <v>3.3151764705882356</v>
      </c>
      <c r="P212" s="10">
        <v>2.8179000000000003</v>
      </c>
      <c r="Q212" s="10" t="s">
        <v>893</v>
      </c>
      <c r="R212" s="195">
        <v>0</v>
      </c>
    </row>
    <row r="213" spans="1:18" ht="22.5">
      <c r="A213" s="8" t="s">
        <v>423</v>
      </c>
      <c r="B213" s="8" t="s">
        <v>30</v>
      </c>
      <c r="C213" s="8" t="s">
        <v>81</v>
      </c>
      <c r="D213" s="194">
        <v>4</v>
      </c>
      <c r="E213" s="10">
        <v>4</v>
      </c>
      <c r="F213" s="10">
        <v>0</v>
      </c>
      <c r="G213" s="10">
        <v>0</v>
      </c>
      <c r="H213" s="10">
        <v>0</v>
      </c>
      <c r="I213" s="10">
        <v>0.4</v>
      </c>
      <c r="J213" s="195">
        <v>2.8000000000000001E-2</v>
      </c>
      <c r="K213" s="195">
        <v>1.4999999999999999E-2</v>
      </c>
      <c r="L213" s="196">
        <v>3.5698924731182795</v>
      </c>
      <c r="M213" s="195">
        <v>3.3200000000000003</v>
      </c>
      <c r="N213" s="9" t="s">
        <v>893</v>
      </c>
      <c r="O213" s="197">
        <v>3.9058823529411768</v>
      </c>
      <c r="P213" s="10">
        <v>3.3200000000000003</v>
      </c>
      <c r="Q213" s="10" t="s">
        <v>893</v>
      </c>
      <c r="R213" s="195">
        <v>5.0000000000000001E-3</v>
      </c>
    </row>
    <row r="214" spans="1:18" ht="22.5">
      <c r="A214" s="8" t="s">
        <v>424</v>
      </c>
      <c r="B214" s="8" t="s">
        <v>35</v>
      </c>
      <c r="C214" s="8" t="s">
        <v>425</v>
      </c>
      <c r="D214" s="194">
        <v>6.4</v>
      </c>
      <c r="E214" s="10">
        <v>3.2</v>
      </c>
      <c r="F214" s="10">
        <v>3.2</v>
      </c>
      <c r="G214" s="10">
        <v>0</v>
      </c>
      <c r="H214" s="10">
        <v>0</v>
      </c>
      <c r="I214" s="10">
        <v>4.05</v>
      </c>
      <c r="J214" s="195">
        <v>0.42936999999999997</v>
      </c>
      <c r="K214" s="195">
        <v>0.216</v>
      </c>
      <c r="L214" s="196">
        <v>0</v>
      </c>
      <c r="M214" s="195">
        <v>0</v>
      </c>
      <c r="N214" s="9" t="s">
        <v>891</v>
      </c>
      <c r="O214" s="197">
        <v>0</v>
      </c>
      <c r="P214" s="10">
        <v>0</v>
      </c>
      <c r="Q214" s="10" t="s">
        <v>891</v>
      </c>
      <c r="R214" s="195">
        <v>1.83097</v>
      </c>
    </row>
    <row r="215" spans="1:18" ht="22.5">
      <c r="A215" s="8" t="s">
        <v>426</v>
      </c>
      <c r="B215" s="8" t="s">
        <v>35</v>
      </c>
      <c r="C215" s="8" t="s">
        <v>427</v>
      </c>
      <c r="D215" s="194">
        <v>4.0999999999999996</v>
      </c>
      <c r="E215" s="10">
        <v>1.6</v>
      </c>
      <c r="F215" s="10">
        <v>2.5</v>
      </c>
      <c r="G215" s="10">
        <v>0</v>
      </c>
      <c r="H215" s="10">
        <v>0</v>
      </c>
      <c r="I215" s="10">
        <v>0.78</v>
      </c>
      <c r="J215" s="195">
        <v>4.4110000000000003E-2</v>
      </c>
      <c r="K215" s="195">
        <v>8.8599999999999998E-3</v>
      </c>
      <c r="L215" s="196">
        <v>0.85256989247311799</v>
      </c>
      <c r="M215" s="195">
        <v>0.79288999999999976</v>
      </c>
      <c r="N215" s="9" t="s">
        <v>893</v>
      </c>
      <c r="O215" s="197">
        <v>0.93281176470588212</v>
      </c>
      <c r="P215" s="10">
        <v>0.79288999999999976</v>
      </c>
      <c r="Q215" s="10" t="s">
        <v>893</v>
      </c>
      <c r="R215" s="195">
        <v>4.079E-2</v>
      </c>
    </row>
    <row r="216" spans="1:18" ht="22.5">
      <c r="A216" s="8" t="s">
        <v>428</v>
      </c>
      <c r="B216" s="8" t="s">
        <v>35</v>
      </c>
      <c r="C216" s="8">
        <v>1974</v>
      </c>
      <c r="D216" s="194">
        <v>3.2</v>
      </c>
      <c r="E216" s="10">
        <v>1.6</v>
      </c>
      <c r="F216" s="10">
        <v>1.6</v>
      </c>
      <c r="G216" s="10">
        <v>0</v>
      </c>
      <c r="H216" s="10">
        <v>0</v>
      </c>
      <c r="I216" s="10">
        <v>0.31</v>
      </c>
      <c r="J216" s="195">
        <v>1.8E-3</v>
      </c>
      <c r="K216" s="195">
        <v>0</v>
      </c>
      <c r="L216" s="196">
        <v>1.3680645161290323</v>
      </c>
      <c r="M216" s="195">
        <v>1.2723000000000002</v>
      </c>
      <c r="N216" s="9" t="s">
        <v>893</v>
      </c>
      <c r="O216" s="197">
        <v>1.4968235294117649</v>
      </c>
      <c r="P216" s="10">
        <v>1.2723000000000002</v>
      </c>
      <c r="Q216" s="10" t="s">
        <v>893</v>
      </c>
      <c r="R216" s="195">
        <v>8.695E-2</v>
      </c>
    </row>
    <row r="217" spans="1:18" ht="22.5">
      <c r="A217" s="8" t="s">
        <v>429</v>
      </c>
      <c r="B217" s="8" t="s">
        <v>35</v>
      </c>
      <c r="C217" s="8" t="s">
        <v>85</v>
      </c>
      <c r="D217" s="194">
        <v>6.3</v>
      </c>
      <c r="E217" s="10">
        <v>6.3</v>
      </c>
      <c r="F217" s="10">
        <v>0</v>
      </c>
      <c r="G217" s="10">
        <v>0</v>
      </c>
      <c r="H217" s="10">
        <v>0</v>
      </c>
      <c r="I217" s="10">
        <v>2.02</v>
      </c>
      <c r="J217" s="195">
        <v>0.15901999999999999</v>
      </c>
      <c r="K217" s="195">
        <v>6.25E-2</v>
      </c>
      <c r="L217" s="196">
        <v>4.109010752688171</v>
      </c>
      <c r="M217" s="195">
        <v>3.8213799999999996</v>
      </c>
      <c r="N217" s="9" t="s">
        <v>893</v>
      </c>
      <c r="O217" s="197">
        <v>4.4957411764705881</v>
      </c>
      <c r="P217" s="10">
        <v>3.8213799999999996</v>
      </c>
      <c r="Q217" s="10" t="s">
        <v>893</v>
      </c>
      <c r="R217" s="195">
        <v>0.72072000000000003</v>
      </c>
    </row>
    <row r="218" spans="1:18" ht="22.5">
      <c r="A218" s="8" t="s">
        <v>430</v>
      </c>
      <c r="B218" s="8" t="s">
        <v>30</v>
      </c>
      <c r="C218" s="8" t="s">
        <v>102</v>
      </c>
      <c r="D218" s="194">
        <v>4</v>
      </c>
      <c r="E218" s="10">
        <v>4</v>
      </c>
      <c r="F218" s="10">
        <v>0</v>
      </c>
      <c r="G218" s="10">
        <v>0</v>
      </c>
      <c r="H218" s="10">
        <v>0</v>
      </c>
      <c r="I218" s="10">
        <v>1.5</v>
      </c>
      <c r="J218" s="195">
        <v>0.44424999999999998</v>
      </c>
      <c r="K218" s="195">
        <v>0.29837999999999998</v>
      </c>
      <c r="L218" s="196">
        <v>2.0223118279569894</v>
      </c>
      <c r="M218" s="195">
        <v>1.8807500000000001</v>
      </c>
      <c r="N218" s="9" t="s">
        <v>893</v>
      </c>
      <c r="O218" s="197">
        <v>2.2126470588235296</v>
      </c>
      <c r="P218" s="10">
        <v>1.8807500000000001</v>
      </c>
      <c r="Q218" s="10" t="s">
        <v>893</v>
      </c>
      <c r="R218" s="195">
        <v>0.15668000000000001</v>
      </c>
    </row>
    <row r="219" spans="1:18" ht="22.5">
      <c r="A219" s="8" t="s">
        <v>431</v>
      </c>
      <c r="B219" s="8" t="s">
        <v>35</v>
      </c>
      <c r="C219" s="8" t="s">
        <v>77</v>
      </c>
      <c r="D219" s="194">
        <v>2.5</v>
      </c>
      <c r="E219" s="10">
        <v>2.5</v>
      </c>
      <c r="F219" s="10">
        <v>0</v>
      </c>
      <c r="G219" s="10">
        <v>0</v>
      </c>
      <c r="H219" s="10">
        <v>0</v>
      </c>
      <c r="I219" s="10">
        <v>0.78</v>
      </c>
      <c r="J219" s="195">
        <v>0.1106</v>
      </c>
      <c r="K219" s="195">
        <v>3.8100000000000002E-2</v>
      </c>
      <c r="L219" s="196">
        <v>1.6010752688172043</v>
      </c>
      <c r="M219" s="195">
        <v>1.4890000000000001</v>
      </c>
      <c r="N219" s="9" t="s">
        <v>893</v>
      </c>
      <c r="O219" s="197">
        <v>1.7517647058823531</v>
      </c>
      <c r="P219" s="10">
        <v>1.4890000000000001</v>
      </c>
      <c r="Q219" s="10" t="s">
        <v>893</v>
      </c>
      <c r="R219" s="195">
        <v>0.15694</v>
      </c>
    </row>
    <row r="220" spans="1:18" ht="22.5">
      <c r="A220" s="8" t="s">
        <v>432</v>
      </c>
      <c r="B220" s="8" t="s">
        <v>35</v>
      </c>
      <c r="C220" s="8" t="s">
        <v>44</v>
      </c>
      <c r="D220" s="194">
        <v>2.5</v>
      </c>
      <c r="E220" s="10">
        <v>2.5</v>
      </c>
      <c r="F220" s="10">
        <v>0</v>
      </c>
      <c r="G220" s="10">
        <v>0</v>
      </c>
      <c r="H220" s="10">
        <v>0</v>
      </c>
      <c r="I220" s="10">
        <v>1.96</v>
      </c>
      <c r="J220" s="195">
        <v>0.12114999999999999</v>
      </c>
      <c r="K220" s="195">
        <v>3.5099999999999999E-2</v>
      </c>
      <c r="L220" s="196">
        <v>0.40973118279569903</v>
      </c>
      <c r="M220" s="195">
        <v>0.38105000000000011</v>
      </c>
      <c r="N220" s="9" t="s">
        <v>893</v>
      </c>
      <c r="O220" s="197">
        <v>0.44829411764705895</v>
      </c>
      <c r="P220" s="10">
        <v>0.38105000000000011</v>
      </c>
      <c r="Q220" s="10" t="s">
        <v>893</v>
      </c>
      <c r="R220" s="195">
        <v>6.5000000000000002E-2</v>
      </c>
    </row>
    <row r="221" spans="1:18" ht="22.5">
      <c r="A221" s="8" t="s">
        <v>433</v>
      </c>
      <c r="B221" s="8" t="s">
        <v>35</v>
      </c>
      <c r="C221" s="8" t="s">
        <v>100</v>
      </c>
      <c r="D221" s="194">
        <v>4.0999999999999996</v>
      </c>
      <c r="E221" s="10">
        <v>1.6</v>
      </c>
      <c r="F221" s="10">
        <v>2.5</v>
      </c>
      <c r="G221" s="10">
        <v>0</v>
      </c>
      <c r="H221" s="10">
        <v>0</v>
      </c>
      <c r="I221" s="10">
        <v>1.62</v>
      </c>
      <c r="J221" s="195">
        <v>0.10112</v>
      </c>
      <c r="K221" s="195">
        <v>5.8549999999999998E-2</v>
      </c>
      <c r="L221" s="196">
        <v>0</v>
      </c>
      <c r="M221" s="195">
        <v>0</v>
      </c>
      <c r="N221" s="9" t="s">
        <v>891</v>
      </c>
      <c r="O221" s="197">
        <v>0</v>
      </c>
      <c r="P221" s="10">
        <v>0</v>
      </c>
      <c r="Q221" s="10" t="s">
        <v>891</v>
      </c>
      <c r="R221" s="195">
        <v>0.21010000000000001</v>
      </c>
    </row>
    <row r="222" spans="1:18" ht="22.5">
      <c r="A222" s="8" t="s">
        <v>434</v>
      </c>
      <c r="B222" s="8" t="s">
        <v>35</v>
      </c>
      <c r="C222" s="8" t="s">
        <v>435</v>
      </c>
      <c r="D222" s="194">
        <v>4.0999999999999996</v>
      </c>
      <c r="E222" s="10">
        <v>1.6</v>
      </c>
      <c r="F222" s="10">
        <v>2.5</v>
      </c>
      <c r="G222" s="10">
        <v>0</v>
      </c>
      <c r="H222" s="10">
        <v>0</v>
      </c>
      <c r="I222" s="10">
        <v>0.48</v>
      </c>
      <c r="J222" s="195">
        <v>4.0000000000000001E-3</v>
      </c>
      <c r="K222" s="195">
        <v>4.0000000000000001E-3</v>
      </c>
      <c r="L222" s="196">
        <v>1.1956989247311827</v>
      </c>
      <c r="M222" s="195">
        <v>1.1119999999999999</v>
      </c>
      <c r="N222" s="9" t="s">
        <v>893</v>
      </c>
      <c r="O222" s="197">
        <v>1.3082352941176469</v>
      </c>
      <c r="P222" s="10">
        <v>1.1119999999999999</v>
      </c>
      <c r="Q222" s="10" t="s">
        <v>893</v>
      </c>
      <c r="R222" s="195">
        <v>1.9900000000000001E-2</v>
      </c>
    </row>
    <row r="223" spans="1:18" ht="33.75">
      <c r="A223" s="8" t="s">
        <v>436</v>
      </c>
      <c r="B223" s="8" t="s">
        <v>35</v>
      </c>
      <c r="C223" s="8" t="s">
        <v>80</v>
      </c>
      <c r="D223" s="194">
        <v>4</v>
      </c>
      <c r="E223" s="10">
        <v>4</v>
      </c>
      <c r="F223" s="10">
        <v>0</v>
      </c>
      <c r="G223" s="10">
        <v>0</v>
      </c>
      <c r="H223" s="10">
        <v>0</v>
      </c>
      <c r="I223" s="10">
        <v>0.53</v>
      </c>
      <c r="J223" s="195">
        <v>1.92E-3</v>
      </c>
      <c r="K223" s="195">
        <v>1.5E-3</v>
      </c>
      <c r="L223" s="196">
        <v>3.4679354838709675</v>
      </c>
      <c r="M223" s="195">
        <v>3.2251799999999999</v>
      </c>
      <c r="N223" s="9" t="s">
        <v>893</v>
      </c>
      <c r="O223" s="197">
        <v>3.7943294117647057</v>
      </c>
      <c r="P223" s="10">
        <v>3.2251799999999999</v>
      </c>
      <c r="Q223" s="10" t="s">
        <v>893</v>
      </c>
      <c r="R223" s="195">
        <v>0.1414</v>
      </c>
    </row>
    <row r="224" spans="1:18" ht="22.5">
      <c r="A224" s="8" t="s">
        <v>437</v>
      </c>
      <c r="B224" s="8" t="s">
        <v>35</v>
      </c>
      <c r="C224" s="8" t="s">
        <v>103</v>
      </c>
      <c r="D224" s="194">
        <v>2.5</v>
      </c>
      <c r="E224" s="10">
        <v>2.5</v>
      </c>
      <c r="F224" s="10">
        <v>0</v>
      </c>
      <c r="G224" s="10">
        <v>0</v>
      </c>
      <c r="H224" s="10">
        <v>0</v>
      </c>
      <c r="I224" s="10">
        <v>0.84</v>
      </c>
      <c r="J224" s="195">
        <v>0.10621999999999999</v>
      </c>
      <c r="K224" s="195">
        <v>4.2000000000000003E-2</v>
      </c>
      <c r="L224" s="196">
        <v>1.5457849462365594</v>
      </c>
      <c r="M224" s="195">
        <v>1.4375800000000003</v>
      </c>
      <c r="N224" s="9" t="s">
        <v>893</v>
      </c>
      <c r="O224" s="197">
        <v>1.6912705882352945</v>
      </c>
      <c r="P224" s="10">
        <v>1.4375800000000003</v>
      </c>
      <c r="Q224" s="10" t="s">
        <v>893</v>
      </c>
      <c r="R224" s="195">
        <v>0.17330000000000001</v>
      </c>
    </row>
    <row r="225" spans="1:18" ht="22.5">
      <c r="A225" s="8" t="s">
        <v>438</v>
      </c>
      <c r="B225" s="8" t="s">
        <v>35</v>
      </c>
      <c r="C225" s="8" t="s">
        <v>439</v>
      </c>
      <c r="D225" s="194">
        <v>5</v>
      </c>
      <c r="E225" s="10">
        <v>2.5</v>
      </c>
      <c r="F225" s="10">
        <v>2.5</v>
      </c>
      <c r="G225" s="10">
        <v>0</v>
      </c>
      <c r="H225" s="10">
        <v>0</v>
      </c>
      <c r="I225" s="10">
        <v>0.43</v>
      </c>
      <c r="J225" s="195">
        <v>1.7399999999999999E-2</v>
      </c>
      <c r="K225" s="195">
        <v>1.4999999999999999E-2</v>
      </c>
      <c r="L225" s="196">
        <v>2.1762903225806451</v>
      </c>
      <c r="M225" s="195">
        <v>2.0239500000000001</v>
      </c>
      <c r="N225" s="9" t="s">
        <v>893</v>
      </c>
      <c r="O225" s="197">
        <v>2.3811176470588236</v>
      </c>
      <c r="P225" s="10">
        <v>2.0239500000000001</v>
      </c>
      <c r="Q225" s="10" t="s">
        <v>893</v>
      </c>
      <c r="R225" s="195">
        <v>4.2040000000000001E-2</v>
      </c>
    </row>
    <row r="226" spans="1:18" ht="22.5">
      <c r="A226" s="8" t="s">
        <v>140</v>
      </c>
      <c r="B226" s="8" t="s">
        <v>35</v>
      </c>
      <c r="C226" s="8" t="s">
        <v>440</v>
      </c>
      <c r="D226" s="194">
        <v>4.0999999999999996</v>
      </c>
      <c r="E226" s="10">
        <v>1.6</v>
      </c>
      <c r="F226" s="10">
        <v>2.5</v>
      </c>
      <c r="G226" s="10">
        <v>0</v>
      </c>
      <c r="H226" s="10">
        <v>0</v>
      </c>
      <c r="I226" s="10">
        <v>0.75</v>
      </c>
      <c r="J226" s="195">
        <v>7.1150000000000005E-2</v>
      </c>
      <c r="K226" s="195">
        <v>1.4999999999999999E-2</v>
      </c>
      <c r="L226" s="196">
        <v>0.85349462365591366</v>
      </c>
      <c r="M226" s="195">
        <v>0.79374999999999973</v>
      </c>
      <c r="N226" s="9" t="s">
        <v>893</v>
      </c>
      <c r="O226" s="197">
        <v>0.93382352941176439</v>
      </c>
      <c r="P226" s="10">
        <v>0.79374999999999973</v>
      </c>
      <c r="Q226" s="10" t="s">
        <v>893</v>
      </c>
      <c r="R226" s="195">
        <v>1.1209999999999999E-2</v>
      </c>
    </row>
    <row r="227" spans="1:18" ht="33.75">
      <c r="A227" s="8" t="s">
        <v>142</v>
      </c>
      <c r="B227" s="8" t="s">
        <v>35</v>
      </c>
      <c r="C227" s="8" t="s">
        <v>103</v>
      </c>
      <c r="D227" s="194">
        <v>2.5</v>
      </c>
      <c r="E227" s="10">
        <v>2.5</v>
      </c>
      <c r="F227" s="10">
        <v>0</v>
      </c>
      <c r="G227" s="10">
        <v>0</v>
      </c>
      <c r="H227" s="10">
        <v>0</v>
      </c>
      <c r="I227" s="10">
        <v>0.53</v>
      </c>
      <c r="J227" s="195">
        <v>2.2360000000000001E-2</v>
      </c>
      <c r="K227" s="195">
        <v>1.736E-2</v>
      </c>
      <c r="L227" s="196">
        <v>1.9459569892473119</v>
      </c>
      <c r="M227" s="195">
        <v>1.8097400000000001</v>
      </c>
      <c r="N227" s="9" t="s">
        <v>893</v>
      </c>
      <c r="O227" s="197">
        <v>2.1291058823529414</v>
      </c>
      <c r="P227" s="10">
        <v>1.8097400000000001</v>
      </c>
      <c r="Q227" s="10" t="s">
        <v>893</v>
      </c>
      <c r="R227" s="195">
        <v>2.7E-2</v>
      </c>
    </row>
    <row r="228" spans="1:18" ht="22.5">
      <c r="A228" s="8" t="s">
        <v>441</v>
      </c>
      <c r="B228" s="8" t="s">
        <v>35</v>
      </c>
      <c r="C228" s="8" t="s">
        <v>113</v>
      </c>
      <c r="D228" s="194">
        <v>2.5</v>
      </c>
      <c r="E228" s="10">
        <v>2.5</v>
      </c>
      <c r="F228" s="10">
        <v>0</v>
      </c>
      <c r="G228" s="10">
        <v>0</v>
      </c>
      <c r="H228" s="10">
        <v>0</v>
      </c>
      <c r="I228" s="10">
        <v>1.05</v>
      </c>
      <c r="J228" s="195">
        <v>3.7900000000000003E-2</v>
      </c>
      <c r="K228" s="195">
        <v>0.02</v>
      </c>
      <c r="L228" s="196">
        <v>1.4092473118279569</v>
      </c>
      <c r="M228" s="195">
        <v>1.3106</v>
      </c>
      <c r="N228" s="9" t="s">
        <v>893</v>
      </c>
      <c r="O228" s="197">
        <v>1.5418823529411765</v>
      </c>
      <c r="P228" s="10">
        <v>1.3106</v>
      </c>
      <c r="Q228" s="10" t="s">
        <v>893</v>
      </c>
      <c r="R228" s="195">
        <v>0.15173</v>
      </c>
    </row>
    <row r="229" spans="1:18" ht="22.5">
      <c r="A229" s="8" t="s">
        <v>442</v>
      </c>
      <c r="B229" s="8" t="s">
        <v>35</v>
      </c>
      <c r="C229" s="8" t="s">
        <v>443</v>
      </c>
      <c r="D229" s="194">
        <v>3.2</v>
      </c>
      <c r="E229" s="10">
        <v>1.6</v>
      </c>
      <c r="F229" s="10">
        <v>1.6</v>
      </c>
      <c r="G229" s="10">
        <v>0</v>
      </c>
      <c r="H229" s="10">
        <v>0</v>
      </c>
      <c r="I229" s="10">
        <v>0.48</v>
      </c>
      <c r="J229" s="195">
        <v>2.92E-2</v>
      </c>
      <c r="K229" s="195">
        <v>2.92E-2</v>
      </c>
      <c r="L229" s="196">
        <v>1.1686021505376347</v>
      </c>
      <c r="M229" s="195">
        <v>1.0868000000000004</v>
      </c>
      <c r="N229" s="9" t="s">
        <v>893</v>
      </c>
      <c r="O229" s="197">
        <v>1.2785882352941182</v>
      </c>
      <c r="P229" s="10">
        <v>1.0868000000000004</v>
      </c>
      <c r="Q229" s="10" t="s">
        <v>893</v>
      </c>
      <c r="R229" s="195">
        <v>0.17979999999999999</v>
      </c>
    </row>
    <row r="230" spans="1:18" ht="22.5">
      <c r="A230" s="8" t="s">
        <v>444</v>
      </c>
      <c r="B230" s="8" t="s">
        <v>35</v>
      </c>
      <c r="C230" s="8" t="s">
        <v>445</v>
      </c>
      <c r="D230" s="194">
        <v>3.2</v>
      </c>
      <c r="E230" s="10">
        <v>1.6</v>
      </c>
      <c r="F230" s="10">
        <v>1.6</v>
      </c>
      <c r="G230" s="10">
        <v>0</v>
      </c>
      <c r="H230" s="10">
        <v>0</v>
      </c>
      <c r="I230" s="10">
        <v>0.27</v>
      </c>
      <c r="J230" s="195">
        <v>4.0099999999999997E-2</v>
      </c>
      <c r="K230" s="195">
        <v>1.4999999999999999E-2</v>
      </c>
      <c r="L230" s="196">
        <v>1.3668817204301076</v>
      </c>
      <c r="M230" s="195">
        <v>1.2712000000000001</v>
      </c>
      <c r="N230" s="9" t="s">
        <v>893</v>
      </c>
      <c r="O230" s="197">
        <v>1.495529411764706</v>
      </c>
      <c r="P230" s="10">
        <v>1.2712000000000001</v>
      </c>
      <c r="Q230" s="10" t="s">
        <v>893</v>
      </c>
      <c r="R230" s="195">
        <v>2.6009999999999998E-2</v>
      </c>
    </row>
    <row r="231" spans="1:18" ht="22.5">
      <c r="A231" s="8" t="s">
        <v>446</v>
      </c>
      <c r="B231" s="8" t="s">
        <v>35</v>
      </c>
      <c r="C231" s="8" t="s">
        <v>48</v>
      </c>
      <c r="D231" s="194">
        <v>5</v>
      </c>
      <c r="E231" s="10">
        <v>2.5</v>
      </c>
      <c r="F231" s="10">
        <v>2.5</v>
      </c>
      <c r="G231" s="10">
        <v>0</v>
      </c>
      <c r="H231" s="10">
        <v>0</v>
      </c>
      <c r="I231" s="10">
        <v>0.66</v>
      </c>
      <c r="J231" s="195">
        <v>0</v>
      </c>
      <c r="K231" s="195">
        <v>0</v>
      </c>
      <c r="L231" s="196">
        <v>1.9649999999999999</v>
      </c>
      <c r="M231" s="195">
        <v>1.82745</v>
      </c>
      <c r="N231" s="9" t="s">
        <v>893</v>
      </c>
      <c r="O231" s="197">
        <v>2.1499411764705885</v>
      </c>
      <c r="P231" s="10">
        <v>1.82745</v>
      </c>
      <c r="Q231" s="10" t="s">
        <v>893</v>
      </c>
      <c r="R231" s="195">
        <v>0</v>
      </c>
    </row>
    <row r="232" spans="1:18" ht="45">
      <c r="A232" s="8" t="s">
        <v>447</v>
      </c>
      <c r="B232" s="8" t="s">
        <v>35</v>
      </c>
      <c r="C232" s="8" t="s">
        <v>1618</v>
      </c>
      <c r="D232" s="194">
        <v>6.5</v>
      </c>
      <c r="E232" s="10">
        <v>2.5</v>
      </c>
      <c r="F232" s="10">
        <v>4</v>
      </c>
      <c r="G232" s="10">
        <v>0</v>
      </c>
      <c r="H232" s="10">
        <v>0</v>
      </c>
      <c r="I232" s="10">
        <v>0.81</v>
      </c>
      <c r="J232" s="195">
        <v>0.11221</v>
      </c>
      <c r="K232" s="195">
        <v>3.1E-2</v>
      </c>
      <c r="L232" s="196">
        <v>0</v>
      </c>
      <c r="M232" s="195">
        <v>0</v>
      </c>
      <c r="N232" s="112" t="s">
        <v>1588</v>
      </c>
      <c r="O232" s="197">
        <v>0</v>
      </c>
      <c r="P232" s="10">
        <v>0</v>
      </c>
      <c r="Q232" s="112" t="s">
        <v>1588</v>
      </c>
      <c r="R232" s="195">
        <v>0.32777000000000001</v>
      </c>
    </row>
    <row r="233" spans="1:18" ht="22.5">
      <c r="A233" s="8" t="s">
        <v>448</v>
      </c>
      <c r="B233" s="8" t="s">
        <v>35</v>
      </c>
      <c r="C233" s="8" t="s">
        <v>103</v>
      </c>
      <c r="D233" s="194">
        <v>2.5</v>
      </c>
      <c r="E233" s="10">
        <v>2.5</v>
      </c>
      <c r="F233" s="10">
        <v>0</v>
      </c>
      <c r="G233" s="10">
        <v>0</v>
      </c>
      <c r="H233" s="10">
        <v>0</v>
      </c>
      <c r="I233" s="10">
        <v>1.67</v>
      </c>
      <c r="J233" s="195">
        <v>7.1959999999999996E-2</v>
      </c>
      <c r="K233" s="195">
        <v>3.1E-2</v>
      </c>
      <c r="L233" s="196">
        <v>0.75262365591397862</v>
      </c>
      <c r="M233" s="195">
        <v>0.69994000000000012</v>
      </c>
      <c r="N233" s="9" t="s">
        <v>893</v>
      </c>
      <c r="O233" s="197">
        <v>0.82345882352941191</v>
      </c>
      <c r="P233" s="10">
        <v>0.69994000000000012</v>
      </c>
      <c r="Q233" s="10" t="s">
        <v>893</v>
      </c>
      <c r="R233" s="195">
        <v>0.17152000000000001</v>
      </c>
    </row>
    <row r="234" spans="1:18" ht="22.5">
      <c r="A234" s="8" t="s">
        <v>449</v>
      </c>
      <c r="B234" s="8" t="s">
        <v>35</v>
      </c>
      <c r="C234" s="8" t="s">
        <v>80</v>
      </c>
      <c r="D234" s="194">
        <v>2.5</v>
      </c>
      <c r="E234" s="10">
        <v>2.5</v>
      </c>
      <c r="F234" s="10">
        <v>0</v>
      </c>
      <c r="G234" s="10">
        <v>0</v>
      </c>
      <c r="H234" s="10">
        <v>0</v>
      </c>
      <c r="I234" s="10">
        <v>0.74</v>
      </c>
      <c r="J234" s="195">
        <v>7.2330000000000005E-2</v>
      </c>
      <c r="K234" s="195">
        <v>6.2300000000000003E-3</v>
      </c>
      <c r="L234" s="196">
        <v>1.6822258064516129</v>
      </c>
      <c r="M234" s="195">
        <v>1.56447</v>
      </c>
      <c r="N234" s="9" t="s">
        <v>893</v>
      </c>
      <c r="O234" s="197">
        <v>1.8405529411764707</v>
      </c>
      <c r="P234" s="10">
        <v>1.56447</v>
      </c>
      <c r="Q234" s="10" t="s">
        <v>893</v>
      </c>
      <c r="R234" s="195">
        <v>8.8270000000000001E-2</v>
      </c>
    </row>
    <row r="235" spans="1:18" ht="22.5">
      <c r="A235" s="8" t="s">
        <v>450</v>
      </c>
      <c r="B235" s="8" t="s">
        <v>35</v>
      </c>
      <c r="C235" s="8" t="s">
        <v>451</v>
      </c>
      <c r="D235" s="194">
        <v>3.2</v>
      </c>
      <c r="E235" s="10">
        <v>1.6</v>
      </c>
      <c r="F235" s="10">
        <v>1.6</v>
      </c>
      <c r="G235" s="10">
        <v>0</v>
      </c>
      <c r="H235" s="10">
        <v>0</v>
      </c>
      <c r="I235" s="10">
        <v>0.46</v>
      </c>
      <c r="J235" s="195">
        <v>1.4999999999999999E-2</v>
      </c>
      <c r="K235" s="195">
        <v>1.4999999999999999E-2</v>
      </c>
      <c r="L235" s="196">
        <v>1.2038709677419359</v>
      </c>
      <c r="M235" s="195">
        <v>1.1196000000000004</v>
      </c>
      <c r="N235" s="9" t="s">
        <v>893</v>
      </c>
      <c r="O235" s="197">
        <v>1.3171764705882358</v>
      </c>
      <c r="P235" s="10">
        <v>1.1196000000000004</v>
      </c>
      <c r="Q235" s="10" t="s">
        <v>893</v>
      </c>
      <c r="R235" s="195">
        <v>0.28886000000000001</v>
      </c>
    </row>
    <row r="236" spans="1:18" ht="33.75">
      <c r="A236" s="8" t="s">
        <v>452</v>
      </c>
      <c r="B236" s="8" t="s">
        <v>35</v>
      </c>
      <c r="C236" s="8" t="s">
        <v>56</v>
      </c>
      <c r="D236" s="194">
        <v>3.2</v>
      </c>
      <c r="E236" s="10">
        <v>1.6</v>
      </c>
      <c r="F236" s="10">
        <v>1.6</v>
      </c>
      <c r="G236" s="10">
        <v>0</v>
      </c>
      <c r="H236" s="10">
        <v>0</v>
      </c>
      <c r="I236" s="10">
        <v>0.16</v>
      </c>
      <c r="J236" s="195">
        <v>0</v>
      </c>
      <c r="K236" s="195">
        <v>0</v>
      </c>
      <c r="L236" s="196">
        <v>1.52</v>
      </c>
      <c r="M236" s="195">
        <v>1.4136000000000002</v>
      </c>
      <c r="N236" s="9" t="s">
        <v>893</v>
      </c>
      <c r="O236" s="197">
        <v>1.6630588235294119</v>
      </c>
      <c r="P236" s="10">
        <v>1.4136000000000002</v>
      </c>
      <c r="Q236" s="10" t="s">
        <v>893</v>
      </c>
      <c r="R236" s="195">
        <v>0</v>
      </c>
    </row>
    <row r="237" spans="1:18" ht="22.5">
      <c r="A237" s="8" t="s">
        <v>453</v>
      </c>
      <c r="B237" s="8" t="s">
        <v>30</v>
      </c>
      <c r="C237" s="8" t="s">
        <v>110</v>
      </c>
      <c r="D237" s="194">
        <v>8</v>
      </c>
      <c r="E237" s="10">
        <v>4</v>
      </c>
      <c r="F237" s="10">
        <v>4</v>
      </c>
      <c r="G237" s="10">
        <v>0</v>
      </c>
      <c r="H237" s="10">
        <v>0</v>
      </c>
      <c r="I237" s="10">
        <v>5.37</v>
      </c>
      <c r="J237" s="195">
        <v>1.8940900000000001</v>
      </c>
      <c r="K237" s="195">
        <v>1.0981000000000001</v>
      </c>
      <c r="L237" s="196">
        <v>0</v>
      </c>
      <c r="M237" s="195">
        <v>0</v>
      </c>
      <c r="N237" s="9" t="s">
        <v>891</v>
      </c>
      <c r="O237" s="197">
        <v>0</v>
      </c>
      <c r="P237" s="10">
        <v>0</v>
      </c>
      <c r="Q237" s="10" t="s">
        <v>891</v>
      </c>
      <c r="R237" s="195">
        <v>3.0440499999999999</v>
      </c>
    </row>
    <row r="238" spans="1:18" ht="22.5">
      <c r="A238" s="8" t="s">
        <v>454</v>
      </c>
      <c r="B238" s="8" t="s">
        <v>35</v>
      </c>
      <c r="C238" s="8" t="s">
        <v>120</v>
      </c>
      <c r="D238" s="194">
        <v>5</v>
      </c>
      <c r="E238" s="10">
        <v>2.5</v>
      </c>
      <c r="F238" s="10">
        <v>2.5</v>
      </c>
      <c r="G238" s="10">
        <v>0</v>
      </c>
      <c r="H238" s="10">
        <v>0</v>
      </c>
      <c r="I238" s="10">
        <v>0.5</v>
      </c>
      <c r="J238" s="195">
        <v>1.4630000000000001E-2</v>
      </c>
      <c r="K238" s="195">
        <v>1.4E-2</v>
      </c>
      <c r="L238" s="196">
        <v>2.1092688172043013</v>
      </c>
      <c r="M238" s="195">
        <v>1.9616200000000001</v>
      </c>
      <c r="N238" s="9" t="s">
        <v>893</v>
      </c>
      <c r="O238" s="197">
        <v>2.3077882352941179</v>
      </c>
      <c r="P238" s="10">
        <v>1.9616200000000001</v>
      </c>
      <c r="Q238" s="10" t="s">
        <v>893</v>
      </c>
      <c r="R238" s="195">
        <v>4.3650000000000001E-2</v>
      </c>
    </row>
    <row r="239" spans="1:18" ht="22.5">
      <c r="A239" s="8" t="s">
        <v>455</v>
      </c>
      <c r="B239" s="8" t="s">
        <v>35</v>
      </c>
      <c r="C239" s="8" t="s">
        <v>75</v>
      </c>
      <c r="D239" s="194">
        <v>4</v>
      </c>
      <c r="E239" s="10">
        <v>4</v>
      </c>
      <c r="F239" s="10">
        <v>0</v>
      </c>
      <c r="G239" s="10">
        <v>0</v>
      </c>
      <c r="H239" s="10">
        <v>0</v>
      </c>
      <c r="I239" s="10">
        <v>0.52</v>
      </c>
      <c r="J239" s="195">
        <v>1.8499999999999999E-2</v>
      </c>
      <c r="K239" s="195">
        <v>1.2E-2</v>
      </c>
      <c r="L239" s="196">
        <v>3.4601075268817203</v>
      </c>
      <c r="M239" s="195">
        <v>3.2179000000000002</v>
      </c>
      <c r="N239" s="9" t="s">
        <v>893</v>
      </c>
      <c r="O239" s="197">
        <v>3.7857647058823534</v>
      </c>
      <c r="P239" s="10">
        <v>3.2179000000000002</v>
      </c>
      <c r="Q239" s="10" t="s">
        <v>893</v>
      </c>
      <c r="R239" s="195">
        <v>0.16669999999999999</v>
      </c>
    </row>
    <row r="240" spans="1:18" ht="22.5">
      <c r="A240" s="8" t="s">
        <v>456</v>
      </c>
      <c r="B240" s="8" t="s">
        <v>35</v>
      </c>
      <c r="C240" s="8" t="s">
        <v>51</v>
      </c>
      <c r="D240" s="194">
        <v>1.6</v>
      </c>
      <c r="E240" s="10">
        <v>1.6</v>
      </c>
      <c r="F240" s="10">
        <v>0</v>
      </c>
      <c r="G240" s="10">
        <v>0</v>
      </c>
      <c r="H240" s="10">
        <v>0</v>
      </c>
      <c r="I240" s="10">
        <v>0.4</v>
      </c>
      <c r="J240" s="195">
        <v>4.8750000000000002E-2</v>
      </c>
      <c r="K240" s="195">
        <v>1.4999999999999999E-2</v>
      </c>
      <c r="L240" s="196">
        <v>1.1475806451612904</v>
      </c>
      <c r="M240" s="195">
        <v>1.0672500000000003</v>
      </c>
      <c r="N240" s="9" t="s">
        <v>893</v>
      </c>
      <c r="O240" s="197">
        <v>1.2555882352941179</v>
      </c>
      <c r="P240" s="10">
        <v>1.0672500000000003</v>
      </c>
      <c r="Q240" s="10" t="s">
        <v>893</v>
      </c>
      <c r="R240" s="195">
        <v>4.2399999999999998E-3</v>
      </c>
    </row>
    <row r="241" spans="1:18" ht="22.5">
      <c r="A241" s="8" t="s">
        <v>457</v>
      </c>
      <c r="B241" s="8" t="s">
        <v>35</v>
      </c>
      <c r="C241" s="8" t="s">
        <v>51</v>
      </c>
      <c r="D241" s="194">
        <v>4</v>
      </c>
      <c r="E241" s="10">
        <v>4</v>
      </c>
      <c r="F241" s="10">
        <v>0</v>
      </c>
      <c r="G241" s="10">
        <v>0</v>
      </c>
      <c r="H241" s="10">
        <v>0</v>
      </c>
      <c r="I241" s="10">
        <v>0.6</v>
      </c>
      <c r="J241" s="195">
        <v>7.109E-2</v>
      </c>
      <c r="K241" s="195">
        <v>6.7000000000000004E-2</v>
      </c>
      <c r="L241" s="196">
        <v>3.3235591397849462</v>
      </c>
      <c r="M241" s="195">
        <v>3.09091</v>
      </c>
      <c r="N241" s="9" t="s">
        <v>893</v>
      </c>
      <c r="O241" s="197">
        <v>3.6363647058823529</v>
      </c>
      <c r="P241" s="10">
        <v>3.09091</v>
      </c>
      <c r="Q241" s="10" t="s">
        <v>893</v>
      </c>
      <c r="R241" s="195">
        <v>0.21309</v>
      </c>
    </row>
    <row r="242" spans="1:18" ht="22.5">
      <c r="A242" s="8" t="s">
        <v>458</v>
      </c>
      <c r="B242" s="8" t="s">
        <v>35</v>
      </c>
      <c r="C242" s="8" t="s">
        <v>57</v>
      </c>
      <c r="D242" s="194">
        <v>2.5</v>
      </c>
      <c r="E242" s="10">
        <v>2.5</v>
      </c>
      <c r="F242" s="10">
        <v>0</v>
      </c>
      <c r="G242" s="10">
        <v>0</v>
      </c>
      <c r="H242" s="10">
        <v>0</v>
      </c>
      <c r="I242" s="10">
        <v>1.1000000000000001</v>
      </c>
      <c r="J242" s="195">
        <v>0.13300000000000001</v>
      </c>
      <c r="K242" s="195">
        <v>8.8999999999999996E-2</v>
      </c>
      <c r="L242" s="196">
        <v>1.256989247311828</v>
      </c>
      <c r="M242" s="195">
        <v>1.169</v>
      </c>
      <c r="N242" s="9" t="s">
        <v>893</v>
      </c>
      <c r="O242" s="197">
        <v>1.375294117647059</v>
      </c>
      <c r="P242" s="10">
        <v>1.169</v>
      </c>
      <c r="Q242" s="10" t="s">
        <v>893</v>
      </c>
      <c r="R242" s="195">
        <v>3.4439999999999998E-2</v>
      </c>
    </row>
    <row r="243" spans="1:18" ht="22.5">
      <c r="A243" s="8" t="s">
        <v>459</v>
      </c>
      <c r="B243" s="8" t="s">
        <v>35</v>
      </c>
      <c r="C243" s="8" t="s">
        <v>460</v>
      </c>
      <c r="D243" s="194">
        <v>5</v>
      </c>
      <c r="E243" s="10">
        <v>2.5</v>
      </c>
      <c r="F243" s="10">
        <v>2.5</v>
      </c>
      <c r="G243" s="10">
        <v>0</v>
      </c>
      <c r="H243" s="10">
        <v>0</v>
      </c>
      <c r="I243" s="10">
        <v>0.51</v>
      </c>
      <c r="J243" s="195">
        <v>1.8749999999999999E-2</v>
      </c>
      <c r="K243" s="195">
        <v>0</v>
      </c>
      <c r="L243" s="196">
        <v>2.0948387096774193</v>
      </c>
      <c r="M243" s="195">
        <v>1.9482000000000002</v>
      </c>
      <c r="N243" s="9" t="s">
        <v>893</v>
      </c>
      <c r="O243" s="197">
        <v>2.2920000000000003</v>
      </c>
      <c r="P243" s="10">
        <v>1.9482000000000002</v>
      </c>
      <c r="Q243" s="10" t="s">
        <v>893</v>
      </c>
      <c r="R243" s="195">
        <v>5.0369999999999998E-2</v>
      </c>
    </row>
    <row r="244" spans="1:18" ht="22.5">
      <c r="A244" s="8" t="s">
        <v>461</v>
      </c>
      <c r="B244" s="8" t="s">
        <v>30</v>
      </c>
      <c r="C244" s="8" t="s">
        <v>86</v>
      </c>
      <c r="D244" s="194">
        <v>1.6</v>
      </c>
      <c r="E244" s="10">
        <v>1.6</v>
      </c>
      <c r="F244" s="10">
        <v>0</v>
      </c>
      <c r="G244" s="10">
        <v>0</v>
      </c>
      <c r="H244" s="10">
        <v>0</v>
      </c>
      <c r="I244" s="10">
        <v>0.11</v>
      </c>
      <c r="J244" s="195">
        <v>0.63883999999999996</v>
      </c>
      <c r="K244" s="195">
        <v>0.60499999999999998</v>
      </c>
      <c r="L244" s="196">
        <v>0.80307526881720448</v>
      </c>
      <c r="M244" s="195">
        <v>0.74686000000000019</v>
      </c>
      <c r="N244" s="9" t="s">
        <v>893</v>
      </c>
      <c r="O244" s="197">
        <v>0.87865882352941205</v>
      </c>
      <c r="P244" s="10">
        <v>0.74686000000000019</v>
      </c>
      <c r="Q244" s="10" t="s">
        <v>893</v>
      </c>
      <c r="R244" s="195">
        <v>0.1368</v>
      </c>
    </row>
    <row r="245" spans="1:18" ht="22.5">
      <c r="A245" s="8" t="s">
        <v>462</v>
      </c>
      <c r="B245" s="8" t="s">
        <v>30</v>
      </c>
      <c r="C245" s="8" t="s">
        <v>81</v>
      </c>
      <c r="D245" s="194">
        <v>4</v>
      </c>
      <c r="E245" s="10">
        <v>4</v>
      </c>
      <c r="F245" s="10">
        <v>0</v>
      </c>
      <c r="G245" s="10">
        <v>0</v>
      </c>
      <c r="H245" s="10">
        <v>0</v>
      </c>
      <c r="I245" s="10">
        <v>0.03</v>
      </c>
      <c r="J245" s="195">
        <v>0</v>
      </c>
      <c r="K245" s="195">
        <v>0</v>
      </c>
      <c r="L245" s="196">
        <v>3.97</v>
      </c>
      <c r="M245" s="195">
        <v>3.6921000000000004</v>
      </c>
      <c r="N245" s="9" t="s">
        <v>893</v>
      </c>
      <c r="O245" s="197">
        <v>4.3436470588235299</v>
      </c>
      <c r="P245" s="10">
        <v>3.6921000000000004</v>
      </c>
      <c r="Q245" s="10" t="s">
        <v>893</v>
      </c>
      <c r="R245" s="195">
        <v>0</v>
      </c>
    </row>
    <row r="246" spans="1:18" ht="22.5">
      <c r="A246" s="8" t="s">
        <v>463</v>
      </c>
      <c r="B246" s="8" t="s">
        <v>30</v>
      </c>
      <c r="C246" s="8" t="s">
        <v>51</v>
      </c>
      <c r="D246" s="194">
        <v>4</v>
      </c>
      <c r="E246" s="10">
        <v>4</v>
      </c>
      <c r="F246" s="10">
        <v>0</v>
      </c>
      <c r="G246" s="10">
        <v>0</v>
      </c>
      <c r="H246" s="10">
        <v>0</v>
      </c>
      <c r="I246" s="10">
        <v>0.18</v>
      </c>
      <c r="J246" s="195">
        <v>6.6879999999999995E-2</v>
      </c>
      <c r="K246" s="195">
        <v>0.05</v>
      </c>
      <c r="L246" s="196">
        <v>3.7480860215053764</v>
      </c>
      <c r="M246" s="195">
        <v>3.4857200000000002</v>
      </c>
      <c r="N246" s="9" t="s">
        <v>893</v>
      </c>
      <c r="O246" s="197">
        <v>4.10084705882353</v>
      </c>
      <c r="P246" s="10">
        <v>3.4857200000000002</v>
      </c>
      <c r="Q246" s="10" t="s">
        <v>893</v>
      </c>
      <c r="R246" s="195">
        <v>2.7E-2</v>
      </c>
    </row>
    <row r="247" spans="1:18" ht="22.5">
      <c r="A247" s="8" t="s">
        <v>464</v>
      </c>
      <c r="B247" s="8" t="s">
        <v>30</v>
      </c>
      <c r="C247" s="8" t="s">
        <v>51</v>
      </c>
      <c r="D247" s="194">
        <v>6.3</v>
      </c>
      <c r="E247" s="10">
        <v>6.3</v>
      </c>
      <c r="F247" s="10">
        <v>0</v>
      </c>
      <c r="G247" s="10">
        <v>0</v>
      </c>
      <c r="H247" s="10">
        <v>0</v>
      </c>
      <c r="I247" s="10">
        <v>0.13</v>
      </c>
      <c r="J247" s="195">
        <v>1.3899999999999999E-2</v>
      </c>
      <c r="K247" s="195">
        <v>1.3899999999999999E-2</v>
      </c>
      <c r="L247" s="196">
        <v>6.1550537634408604</v>
      </c>
      <c r="M247" s="195">
        <v>5.7242000000000006</v>
      </c>
      <c r="N247" s="9" t="s">
        <v>893</v>
      </c>
      <c r="O247" s="197">
        <v>6.7343529411764713</v>
      </c>
      <c r="P247" s="10">
        <v>5.7242000000000006</v>
      </c>
      <c r="Q247" s="10" t="s">
        <v>893</v>
      </c>
      <c r="R247" s="195">
        <v>0</v>
      </c>
    </row>
    <row r="248" spans="1:18" ht="22.5">
      <c r="A248" s="8" t="s">
        <v>465</v>
      </c>
      <c r="B248" s="8" t="s">
        <v>35</v>
      </c>
      <c r="C248" s="8" t="s">
        <v>77</v>
      </c>
      <c r="D248" s="194">
        <v>1.6</v>
      </c>
      <c r="E248" s="10">
        <v>1.6</v>
      </c>
      <c r="F248" s="10">
        <v>0</v>
      </c>
      <c r="G248" s="10">
        <v>0</v>
      </c>
      <c r="H248" s="10">
        <v>0</v>
      </c>
      <c r="I248" s="10">
        <v>0.53</v>
      </c>
      <c r="J248" s="195">
        <v>3.9399999999999998E-2</v>
      </c>
      <c r="K248" s="195">
        <v>1.4999999999999999E-2</v>
      </c>
      <c r="L248" s="196">
        <v>1.0276344086021505</v>
      </c>
      <c r="M248" s="195">
        <v>0.9557000000000001</v>
      </c>
      <c r="N248" s="9" t="s">
        <v>893</v>
      </c>
      <c r="O248" s="197">
        <v>1.1243529411764708</v>
      </c>
      <c r="P248" s="10">
        <v>0.9557000000000001</v>
      </c>
      <c r="Q248" s="10" t="s">
        <v>893</v>
      </c>
      <c r="R248" s="195">
        <v>9.2910000000000006E-2</v>
      </c>
    </row>
    <row r="249" spans="1:18" ht="22.5">
      <c r="A249" s="8" t="s">
        <v>466</v>
      </c>
      <c r="B249" s="8" t="s">
        <v>35</v>
      </c>
      <c r="C249" s="8" t="s">
        <v>77</v>
      </c>
      <c r="D249" s="194">
        <v>1.8</v>
      </c>
      <c r="E249" s="10">
        <v>1.8</v>
      </c>
      <c r="F249" s="10">
        <v>0</v>
      </c>
      <c r="G249" s="10">
        <v>0</v>
      </c>
      <c r="H249" s="10">
        <v>0</v>
      </c>
      <c r="I249" s="10">
        <v>0.24</v>
      </c>
      <c r="J249" s="195">
        <v>0</v>
      </c>
      <c r="K249" s="195">
        <v>0</v>
      </c>
      <c r="L249" s="196">
        <v>1.56</v>
      </c>
      <c r="M249" s="195">
        <v>1.4508000000000001</v>
      </c>
      <c r="N249" s="9" t="s">
        <v>893</v>
      </c>
      <c r="O249" s="197">
        <v>1.7068235294117649</v>
      </c>
      <c r="P249" s="10">
        <v>1.4508000000000001</v>
      </c>
      <c r="Q249" s="10" t="s">
        <v>893</v>
      </c>
      <c r="R249" s="195">
        <v>5.493E-2</v>
      </c>
    </row>
    <row r="250" spans="1:18" ht="22.5">
      <c r="A250" s="8" t="s">
        <v>467</v>
      </c>
      <c r="B250" s="8" t="s">
        <v>35</v>
      </c>
      <c r="C250" s="8" t="s">
        <v>468</v>
      </c>
      <c r="D250" s="194">
        <v>5</v>
      </c>
      <c r="E250" s="10">
        <v>2.5</v>
      </c>
      <c r="F250" s="10">
        <v>2.5</v>
      </c>
      <c r="G250" s="10">
        <v>0</v>
      </c>
      <c r="H250" s="10">
        <v>0</v>
      </c>
      <c r="I250" s="10">
        <v>0.41</v>
      </c>
      <c r="J250" s="195">
        <v>7.0000000000000001E-3</v>
      </c>
      <c r="K250" s="195">
        <v>0</v>
      </c>
      <c r="L250" s="196">
        <v>2.2074731182795699</v>
      </c>
      <c r="M250" s="195">
        <v>2.0529500000000001</v>
      </c>
      <c r="N250" s="9" t="s">
        <v>893</v>
      </c>
      <c r="O250" s="197">
        <v>2.4152352941176471</v>
      </c>
      <c r="P250" s="10">
        <v>2.0529500000000001</v>
      </c>
      <c r="Q250" s="10" t="s">
        <v>893</v>
      </c>
      <c r="R250" s="195">
        <v>3.022E-2</v>
      </c>
    </row>
    <row r="251" spans="1:18" ht="22.5">
      <c r="A251" s="8" t="s">
        <v>469</v>
      </c>
      <c r="B251" s="8" t="s">
        <v>35</v>
      </c>
      <c r="C251" s="8" t="s">
        <v>115</v>
      </c>
      <c r="D251" s="194">
        <v>5</v>
      </c>
      <c r="E251" s="10">
        <v>2.5</v>
      </c>
      <c r="F251" s="10">
        <v>2.5</v>
      </c>
      <c r="G251" s="10">
        <v>0</v>
      </c>
      <c r="H251" s="10">
        <v>0</v>
      </c>
      <c r="I251" s="10">
        <v>0.41</v>
      </c>
      <c r="J251" s="195">
        <v>0</v>
      </c>
      <c r="K251" s="195">
        <v>0</v>
      </c>
      <c r="L251" s="196">
        <v>2.2149999999999999</v>
      </c>
      <c r="M251" s="195">
        <v>2.0599500000000002</v>
      </c>
      <c r="N251" s="9" t="s">
        <v>893</v>
      </c>
      <c r="O251" s="197">
        <v>2.4234705882352943</v>
      </c>
      <c r="P251" s="10">
        <v>2.0599500000000002</v>
      </c>
      <c r="Q251" s="10" t="s">
        <v>893</v>
      </c>
      <c r="R251" s="195">
        <v>0.13003999999999999</v>
      </c>
    </row>
    <row r="252" spans="1:18" ht="22.5">
      <c r="A252" s="8" t="s">
        <v>470</v>
      </c>
      <c r="B252" s="8" t="s">
        <v>35</v>
      </c>
      <c r="C252" s="8" t="s">
        <v>471</v>
      </c>
      <c r="D252" s="194">
        <v>5</v>
      </c>
      <c r="E252" s="10">
        <v>2.5</v>
      </c>
      <c r="F252" s="10">
        <v>2.5</v>
      </c>
      <c r="G252" s="10">
        <v>0</v>
      </c>
      <c r="H252" s="10">
        <v>0</v>
      </c>
      <c r="I252" s="10">
        <v>0.45</v>
      </c>
      <c r="J252" s="195">
        <v>0</v>
      </c>
      <c r="K252" s="195">
        <v>0</v>
      </c>
      <c r="L252" s="196">
        <v>2.1749999999999998</v>
      </c>
      <c r="M252" s="195">
        <v>2.0227499999999998</v>
      </c>
      <c r="N252" s="9" t="s">
        <v>893</v>
      </c>
      <c r="O252" s="197">
        <v>2.3797058823529409</v>
      </c>
      <c r="P252" s="10">
        <v>2.0227499999999998</v>
      </c>
      <c r="Q252" s="10" t="s">
        <v>893</v>
      </c>
      <c r="R252" s="195">
        <v>5.0000000000000001E-3</v>
      </c>
    </row>
    <row r="253" spans="1:18" ht="22.5">
      <c r="A253" s="8" t="s">
        <v>472</v>
      </c>
      <c r="B253" s="8" t="s">
        <v>35</v>
      </c>
      <c r="C253" s="8" t="s">
        <v>473</v>
      </c>
      <c r="D253" s="194">
        <v>8</v>
      </c>
      <c r="E253" s="10">
        <v>4</v>
      </c>
      <c r="F253" s="10">
        <v>4</v>
      </c>
      <c r="G253" s="10">
        <v>0</v>
      </c>
      <c r="H253" s="10">
        <v>0</v>
      </c>
      <c r="I253" s="10">
        <v>1.43</v>
      </c>
      <c r="J253" s="195">
        <v>0.1079</v>
      </c>
      <c r="K253" s="195">
        <v>4.4999999999999998E-2</v>
      </c>
      <c r="L253" s="196">
        <v>2.6539784946236566</v>
      </c>
      <c r="M253" s="195">
        <v>2.4682000000000008</v>
      </c>
      <c r="N253" s="9" t="s">
        <v>893</v>
      </c>
      <c r="O253" s="197">
        <v>2.9037647058823541</v>
      </c>
      <c r="P253" s="10">
        <v>2.4682000000000008</v>
      </c>
      <c r="Q253" s="10" t="s">
        <v>893</v>
      </c>
      <c r="R253" s="195">
        <v>0.11905</v>
      </c>
    </row>
    <row r="254" spans="1:18" ht="22.5">
      <c r="A254" s="8" t="s">
        <v>474</v>
      </c>
      <c r="B254" s="8" t="s">
        <v>35</v>
      </c>
      <c r="C254" s="8" t="s">
        <v>109</v>
      </c>
      <c r="D254" s="194">
        <v>5</v>
      </c>
      <c r="E254" s="10">
        <v>2.5</v>
      </c>
      <c r="F254" s="10">
        <v>2.5</v>
      </c>
      <c r="G254" s="10">
        <v>0</v>
      </c>
      <c r="H254" s="10">
        <v>0</v>
      </c>
      <c r="I254" s="10">
        <v>0.42</v>
      </c>
      <c r="J254" s="195">
        <v>3.2000000000000001E-2</v>
      </c>
      <c r="K254" s="195">
        <v>5.0000000000000001E-3</v>
      </c>
      <c r="L254" s="196">
        <v>2.1705913978494622</v>
      </c>
      <c r="M254" s="195">
        <v>2.0186500000000001</v>
      </c>
      <c r="N254" s="9" t="s">
        <v>893</v>
      </c>
      <c r="O254" s="197">
        <v>2.3748823529411767</v>
      </c>
      <c r="P254" s="10">
        <v>2.0186500000000001</v>
      </c>
      <c r="Q254" s="10" t="s">
        <v>893</v>
      </c>
      <c r="R254" s="195">
        <v>0.29704999999999998</v>
      </c>
    </row>
    <row r="255" spans="1:18" ht="22.5">
      <c r="A255" s="8" t="s">
        <v>475</v>
      </c>
      <c r="B255" s="8" t="s">
        <v>35</v>
      </c>
      <c r="C255" s="8" t="s">
        <v>476</v>
      </c>
      <c r="D255" s="194">
        <v>2.5</v>
      </c>
      <c r="E255" s="10">
        <v>2.5</v>
      </c>
      <c r="F255" s="10">
        <v>0</v>
      </c>
      <c r="G255" s="10">
        <v>0</v>
      </c>
      <c r="H255" s="10">
        <v>0</v>
      </c>
      <c r="I255" s="10">
        <v>0.38</v>
      </c>
      <c r="J255" s="195">
        <v>1.251E-2</v>
      </c>
      <c r="K255" s="195">
        <v>0</v>
      </c>
      <c r="L255" s="196">
        <v>2.1065483870967743</v>
      </c>
      <c r="M255" s="195">
        <v>1.9590900000000002</v>
      </c>
      <c r="N255" s="9" t="s">
        <v>893</v>
      </c>
      <c r="O255" s="197">
        <v>2.3048117647058826</v>
      </c>
      <c r="P255" s="10">
        <v>1.9590900000000002</v>
      </c>
      <c r="Q255" s="10" t="s">
        <v>893</v>
      </c>
      <c r="R255" s="195">
        <v>5.1999999999999998E-2</v>
      </c>
    </row>
    <row r="256" spans="1:18" ht="22.5">
      <c r="A256" s="8" t="s">
        <v>477</v>
      </c>
      <c r="B256" s="8" t="s">
        <v>35</v>
      </c>
      <c r="C256" s="8" t="s">
        <v>86</v>
      </c>
      <c r="D256" s="194">
        <v>1.6</v>
      </c>
      <c r="E256" s="10">
        <v>1.6</v>
      </c>
      <c r="F256" s="10">
        <v>0</v>
      </c>
      <c r="G256" s="10">
        <v>0</v>
      </c>
      <c r="H256" s="10">
        <v>0</v>
      </c>
      <c r="I256" s="10">
        <v>0.67</v>
      </c>
      <c r="J256" s="195">
        <v>1.975E-2</v>
      </c>
      <c r="K256" s="195">
        <v>1.525E-2</v>
      </c>
      <c r="L256" s="196">
        <v>0.9087634408602151</v>
      </c>
      <c r="M256" s="195">
        <v>0.84515000000000007</v>
      </c>
      <c r="N256" s="9" t="s">
        <v>893</v>
      </c>
      <c r="O256" s="197">
        <v>0.99429411764705888</v>
      </c>
      <c r="P256" s="10">
        <v>0.84515000000000007</v>
      </c>
      <c r="Q256" s="10" t="s">
        <v>893</v>
      </c>
      <c r="R256" s="195">
        <v>1.388E-2</v>
      </c>
    </row>
    <row r="257" spans="1:18" ht="22.5">
      <c r="A257" s="8" t="s">
        <v>478</v>
      </c>
      <c r="B257" s="8" t="s">
        <v>35</v>
      </c>
      <c r="C257" s="8" t="s">
        <v>51</v>
      </c>
      <c r="D257" s="194">
        <v>2.5</v>
      </c>
      <c r="E257" s="10">
        <v>2.5</v>
      </c>
      <c r="F257" s="10">
        <v>0</v>
      </c>
      <c r="G257" s="10">
        <v>0</v>
      </c>
      <c r="H257" s="10">
        <v>0</v>
      </c>
      <c r="I257" s="10">
        <v>0.51</v>
      </c>
      <c r="J257" s="195">
        <v>5.781E-2</v>
      </c>
      <c r="K257" s="195">
        <v>1.4999999999999999E-2</v>
      </c>
      <c r="L257" s="196">
        <v>1.9278387096774194</v>
      </c>
      <c r="M257" s="195">
        <v>1.7928900000000001</v>
      </c>
      <c r="N257" s="9" t="s">
        <v>893</v>
      </c>
      <c r="O257" s="197">
        <v>2.1092823529411766</v>
      </c>
      <c r="P257" s="10">
        <v>1.7928900000000001</v>
      </c>
      <c r="Q257" s="10" t="s">
        <v>893</v>
      </c>
      <c r="R257" s="195">
        <v>5.8999999999999999E-3</v>
      </c>
    </row>
    <row r="258" spans="1:18" ht="22.5">
      <c r="A258" s="8" t="s">
        <v>479</v>
      </c>
      <c r="B258" s="8" t="s">
        <v>35</v>
      </c>
      <c r="C258" s="8" t="s">
        <v>64</v>
      </c>
      <c r="D258" s="194">
        <v>4</v>
      </c>
      <c r="E258" s="10">
        <v>4</v>
      </c>
      <c r="F258" s="10">
        <v>0</v>
      </c>
      <c r="G258" s="10">
        <v>0</v>
      </c>
      <c r="H258" s="10">
        <v>0</v>
      </c>
      <c r="I258" s="10">
        <v>0.28999999999999998</v>
      </c>
      <c r="J258" s="195">
        <v>0</v>
      </c>
      <c r="K258" s="195">
        <v>0</v>
      </c>
      <c r="L258" s="196">
        <v>3.7100000000000004</v>
      </c>
      <c r="M258" s="195">
        <v>3.4503000000000004</v>
      </c>
      <c r="N258" s="9" t="s">
        <v>893</v>
      </c>
      <c r="O258" s="197">
        <v>4.0591764705882358</v>
      </c>
      <c r="P258" s="10">
        <v>3.4503000000000004</v>
      </c>
      <c r="Q258" s="10" t="s">
        <v>893</v>
      </c>
      <c r="R258" s="195">
        <v>4.07E-2</v>
      </c>
    </row>
    <row r="259" spans="1:18" ht="22.5">
      <c r="A259" s="8" t="s">
        <v>480</v>
      </c>
      <c r="B259" s="8" t="s">
        <v>35</v>
      </c>
      <c r="C259" s="8" t="s">
        <v>64</v>
      </c>
      <c r="D259" s="194">
        <v>2.5</v>
      </c>
      <c r="E259" s="10">
        <v>2.5</v>
      </c>
      <c r="F259" s="10">
        <v>0</v>
      </c>
      <c r="G259" s="10">
        <v>0</v>
      </c>
      <c r="H259" s="10">
        <v>0</v>
      </c>
      <c r="I259" s="10">
        <v>0.55000000000000004</v>
      </c>
      <c r="J259" s="195">
        <v>3.3500000000000002E-2</v>
      </c>
      <c r="K259" s="195">
        <v>6.3E-3</v>
      </c>
      <c r="L259" s="196">
        <v>1.9139784946236558</v>
      </c>
      <c r="M259" s="195">
        <v>1.78</v>
      </c>
      <c r="N259" s="9" t="s">
        <v>893</v>
      </c>
      <c r="O259" s="197">
        <v>2.0941176470588236</v>
      </c>
      <c r="P259" s="10">
        <v>1.78</v>
      </c>
      <c r="Q259" s="10" t="s">
        <v>893</v>
      </c>
      <c r="R259" s="195">
        <v>0.20055000000000001</v>
      </c>
    </row>
    <row r="260" spans="1:18" ht="22.5">
      <c r="A260" s="8" t="s">
        <v>481</v>
      </c>
      <c r="B260" s="8" t="s">
        <v>35</v>
      </c>
      <c r="C260" s="8" t="s">
        <v>75</v>
      </c>
      <c r="D260" s="194">
        <v>4</v>
      </c>
      <c r="E260" s="10">
        <v>4</v>
      </c>
      <c r="F260" s="10">
        <v>0</v>
      </c>
      <c r="G260" s="10">
        <v>0</v>
      </c>
      <c r="H260" s="10">
        <v>0</v>
      </c>
      <c r="I260" s="10">
        <v>0.62</v>
      </c>
      <c r="J260" s="195">
        <v>8.43E-2</v>
      </c>
      <c r="K260" s="195">
        <v>7.4999999999999997E-3</v>
      </c>
      <c r="L260" s="196">
        <v>3.2893548387096776</v>
      </c>
      <c r="M260" s="195">
        <v>3.0591000000000004</v>
      </c>
      <c r="N260" s="9" t="s">
        <v>893</v>
      </c>
      <c r="O260" s="197">
        <v>3.5989411764705888</v>
      </c>
      <c r="P260" s="10">
        <v>3.0591000000000004</v>
      </c>
      <c r="Q260" s="10" t="s">
        <v>893</v>
      </c>
      <c r="R260" s="195">
        <v>7.4800000000000005E-2</v>
      </c>
    </row>
    <row r="261" spans="1:18" ht="22.5">
      <c r="A261" s="8" t="s">
        <v>482</v>
      </c>
      <c r="B261" s="8" t="s">
        <v>79</v>
      </c>
      <c r="C261" s="8" t="s">
        <v>49</v>
      </c>
      <c r="D261" s="194">
        <v>5.6</v>
      </c>
      <c r="E261" s="10">
        <v>1.6</v>
      </c>
      <c r="F261" s="10">
        <v>4</v>
      </c>
      <c r="G261" s="10">
        <v>0</v>
      </c>
      <c r="H261" s="10">
        <v>0</v>
      </c>
      <c r="I261" s="10">
        <v>1.52</v>
      </c>
      <c r="J261" s="195">
        <v>7.8560000000000005E-2</v>
      </c>
      <c r="K261" s="195">
        <v>2.426E-2</v>
      </c>
      <c r="L261" s="196">
        <v>7.5526881720429817E-2</v>
      </c>
      <c r="M261" s="195">
        <v>7.0239999999999733E-2</v>
      </c>
      <c r="N261" s="9" t="s">
        <v>893</v>
      </c>
      <c r="O261" s="197">
        <v>8.2635294117646751E-2</v>
      </c>
      <c r="P261" s="10">
        <v>7.0239999999999733E-2</v>
      </c>
      <c r="Q261" s="10" t="s">
        <v>893</v>
      </c>
      <c r="R261" s="195">
        <v>0.12551000000000001</v>
      </c>
    </row>
    <row r="262" spans="1:18" ht="45">
      <c r="A262" s="8" t="s">
        <v>483</v>
      </c>
      <c r="B262" s="8" t="s">
        <v>35</v>
      </c>
      <c r="C262" s="8" t="s">
        <v>62</v>
      </c>
      <c r="D262" s="194">
        <v>4</v>
      </c>
      <c r="E262" s="10">
        <v>4</v>
      </c>
      <c r="F262" s="10">
        <v>0</v>
      </c>
      <c r="G262" s="10">
        <v>0</v>
      </c>
      <c r="H262" s="10">
        <v>0</v>
      </c>
      <c r="I262" s="10">
        <v>0.76</v>
      </c>
      <c r="J262" s="195">
        <v>0.2208</v>
      </c>
      <c r="K262" s="195">
        <v>0.13625000000000001</v>
      </c>
      <c r="L262" s="196">
        <v>0</v>
      </c>
      <c r="M262" s="195">
        <v>0</v>
      </c>
      <c r="N262" s="112" t="s">
        <v>1588</v>
      </c>
      <c r="O262" s="197">
        <v>0</v>
      </c>
      <c r="P262" s="10">
        <v>0</v>
      </c>
      <c r="Q262" s="112" t="s">
        <v>1588</v>
      </c>
      <c r="R262" s="195">
        <v>0.57126999999999994</v>
      </c>
    </row>
    <row r="263" spans="1:18" ht="22.5">
      <c r="A263" s="8" t="s">
        <v>484</v>
      </c>
      <c r="B263" s="8" t="s">
        <v>30</v>
      </c>
      <c r="C263" s="8" t="s">
        <v>37</v>
      </c>
      <c r="D263" s="194">
        <v>2.5</v>
      </c>
      <c r="E263" s="10">
        <v>2.5</v>
      </c>
      <c r="F263" s="10">
        <v>0</v>
      </c>
      <c r="G263" s="10">
        <v>0</v>
      </c>
      <c r="H263" s="10">
        <v>0</v>
      </c>
      <c r="I263" s="10">
        <v>0.2</v>
      </c>
      <c r="J263" s="195">
        <v>0</v>
      </c>
      <c r="K263" s="195">
        <v>0</v>
      </c>
      <c r="L263" s="196">
        <v>2.2999999999999998</v>
      </c>
      <c r="M263" s="195">
        <v>2.1389999999999998</v>
      </c>
      <c r="N263" s="9" t="s">
        <v>893</v>
      </c>
      <c r="O263" s="197">
        <v>2.5164705882352938</v>
      </c>
      <c r="P263" s="10">
        <v>2.1389999999999998</v>
      </c>
      <c r="Q263" s="10" t="s">
        <v>893</v>
      </c>
      <c r="R263" s="195">
        <v>0</v>
      </c>
    </row>
    <row r="264" spans="1:18" ht="22.5">
      <c r="A264" s="8" t="s">
        <v>485</v>
      </c>
      <c r="B264" s="8" t="s">
        <v>35</v>
      </c>
      <c r="C264" s="8" t="s">
        <v>58</v>
      </c>
      <c r="D264" s="194">
        <v>5</v>
      </c>
      <c r="E264" s="10">
        <v>2.5</v>
      </c>
      <c r="F264" s="10">
        <v>2.5</v>
      </c>
      <c r="G264" s="10">
        <v>0</v>
      </c>
      <c r="H264" s="10">
        <v>0</v>
      </c>
      <c r="I264" s="10">
        <v>0.47</v>
      </c>
      <c r="J264" s="195">
        <v>1.38E-2</v>
      </c>
      <c r="K264" s="195">
        <v>1.38E-2</v>
      </c>
      <c r="L264" s="196">
        <v>2.1401612903225811</v>
      </c>
      <c r="M264" s="195">
        <v>1.9903500000000005</v>
      </c>
      <c r="N264" s="9" t="s">
        <v>893</v>
      </c>
      <c r="O264" s="197">
        <v>2.3415882352941182</v>
      </c>
      <c r="P264" s="10">
        <v>1.9903500000000005</v>
      </c>
      <c r="Q264" s="10" t="s">
        <v>893</v>
      </c>
      <c r="R264" s="195">
        <v>3.7499999999999999E-2</v>
      </c>
    </row>
    <row r="265" spans="1:18" ht="22.5">
      <c r="A265" s="8" t="s">
        <v>486</v>
      </c>
      <c r="B265" s="8" t="s">
        <v>35</v>
      </c>
      <c r="C265" s="8" t="s">
        <v>101</v>
      </c>
      <c r="D265" s="194">
        <v>5</v>
      </c>
      <c r="E265" s="10">
        <v>2.5</v>
      </c>
      <c r="F265" s="10">
        <v>2.5</v>
      </c>
      <c r="G265" s="10">
        <v>0</v>
      </c>
      <c r="H265" s="10">
        <v>0</v>
      </c>
      <c r="I265" s="10">
        <v>0.22</v>
      </c>
      <c r="J265" s="195">
        <v>1.46E-2</v>
      </c>
      <c r="K265" s="195">
        <v>8.0000000000000002E-3</v>
      </c>
      <c r="L265" s="196">
        <v>2.3893010752688171</v>
      </c>
      <c r="M265" s="195">
        <v>2.2220499999999999</v>
      </c>
      <c r="N265" s="9" t="s">
        <v>893</v>
      </c>
      <c r="O265" s="197">
        <v>2.6141764705882351</v>
      </c>
      <c r="P265" s="10">
        <v>2.2220499999999999</v>
      </c>
      <c r="Q265" s="10" t="s">
        <v>893</v>
      </c>
      <c r="R265" s="195">
        <v>0</v>
      </c>
    </row>
    <row r="266" spans="1:18" ht="22.5">
      <c r="A266" s="8" t="s">
        <v>487</v>
      </c>
      <c r="B266" s="8" t="s">
        <v>35</v>
      </c>
      <c r="C266" s="8" t="s">
        <v>123</v>
      </c>
      <c r="D266" s="194">
        <v>5</v>
      </c>
      <c r="E266" s="10">
        <v>2.5</v>
      </c>
      <c r="F266" s="10">
        <v>2.5</v>
      </c>
      <c r="G266" s="10">
        <v>0</v>
      </c>
      <c r="H266" s="10">
        <v>0</v>
      </c>
      <c r="I266" s="10">
        <v>0.5</v>
      </c>
      <c r="J266" s="195">
        <v>2.01E-2</v>
      </c>
      <c r="K266" s="195">
        <v>9.9600000000000001E-3</v>
      </c>
      <c r="L266" s="196">
        <v>2.1033870967741937</v>
      </c>
      <c r="M266" s="195">
        <v>1.9561500000000001</v>
      </c>
      <c r="N266" s="9" t="s">
        <v>893</v>
      </c>
      <c r="O266" s="197">
        <v>2.3013529411764706</v>
      </c>
      <c r="P266" s="10">
        <v>1.9561500000000001</v>
      </c>
      <c r="Q266" s="10" t="s">
        <v>893</v>
      </c>
      <c r="R266" s="195">
        <v>0.01</v>
      </c>
    </row>
    <row r="267" spans="1:18" ht="22.5">
      <c r="A267" s="8" t="s">
        <v>488</v>
      </c>
      <c r="B267" s="8" t="s">
        <v>35</v>
      </c>
      <c r="C267" s="8" t="s">
        <v>40</v>
      </c>
      <c r="D267" s="194">
        <v>1.6</v>
      </c>
      <c r="E267" s="10">
        <v>1.6</v>
      </c>
      <c r="F267" s="10">
        <v>0</v>
      </c>
      <c r="G267" s="10">
        <v>0</v>
      </c>
      <c r="H267" s="10">
        <v>0</v>
      </c>
      <c r="I267" s="10">
        <v>0.4325</v>
      </c>
      <c r="J267" s="195">
        <v>0</v>
      </c>
      <c r="K267" s="195">
        <v>0</v>
      </c>
      <c r="L267" s="196">
        <v>1.1674999999999998</v>
      </c>
      <c r="M267" s="195">
        <v>1.0857749999999999</v>
      </c>
      <c r="N267" s="9" t="s">
        <v>893</v>
      </c>
      <c r="O267" s="197">
        <v>1.2773823529411765</v>
      </c>
      <c r="P267" s="10">
        <v>1.0857749999999999</v>
      </c>
      <c r="Q267" s="10" t="s">
        <v>893</v>
      </c>
      <c r="R267" s="195">
        <v>0</v>
      </c>
    </row>
    <row r="268" spans="1:18" ht="22.5">
      <c r="A268" s="8" t="s">
        <v>489</v>
      </c>
      <c r="B268" s="8" t="s">
        <v>35</v>
      </c>
      <c r="C268" s="8" t="s">
        <v>61</v>
      </c>
      <c r="D268" s="194">
        <v>2.5</v>
      </c>
      <c r="E268" s="10">
        <v>2.5</v>
      </c>
      <c r="F268" s="10">
        <v>0</v>
      </c>
      <c r="G268" s="10">
        <v>0</v>
      </c>
      <c r="H268" s="10">
        <v>0</v>
      </c>
      <c r="I268" s="10">
        <v>0.41519999999999996</v>
      </c>
      <c r="J268" s="195">
        <v>0</v>
      </c>
      <c r="K268" s="195">
        <v>0</v>
      </c>
      <c r="L268" s="196">
        <v>2.0848</v>
      </c>
      <c r="M268" s="195">
        <v>1.9388640000000001</v>
      </c>
      <c r="N268" s="9" t="s">
        <v>893</v>
      </c>
      <c r="O268" s="197">
        <v>2.2810164705882356</v>
      </c>
      <c r="P268" s="10">
        <v>1.9388640000000001</v>
      </c>
      <c r="Q268" s="10" t="s">
        <v>893</v>
      </c>
      <c r="R268" s="195">
        <v>4.548E-2</v>
      </c>
    </row>
    <row r="269" spans="1:18" ht="22.5">
      <c r="A269" s="8" t="s">
        <v>490</v>
      </c>
      <c r="B269" s="8" t="s">
        <v>35</v>
      </c>
      <c r="C269" s="8" t="s">
        <v>80</v>
      </c>
      <c r="D269" s="194">
        <v>2.5</v>
      </c>
      <c r="E269" s="10">
        <v>2.5</v>
      </c>
      <c r="F269" s="10">
        <v>0</v>
      </c>
      <c r="G269" s="10">
        <v>0</v>
      </c>
      <c r="H269" s="10">
        <v>0</v>
      </c>
      <c r="I269" s="10">
        <v>0.4</v>
      </c>
      <c r="J269" s="195">
        <v>0.01</v>
      </c>
      <c r="K269" s="195">
        <v>0.01</v>
      </c>
      <c r="L269" s="196">
        <v>2.0892473118279571</v>
      </c>
      <c r="M269" s="195">
        <v>1.9430000000000003</v>
      </c>
      <c r="N269" s="9" t="s">
        <v>893</v>
      </c>
      <c r="O269" s="197">
        <v>2.2858823529411767</v>
      </c>
      <c r="P269" s="10">
        <v>1.9430000000000003</v>
      </c>
      <c r="Q269" s="10" t="s">
        <v>893</v>
      </c>
      <c r="R269" s="195">
        <v>7.9570000000000002E-2</v>
      </c>
    </row>
    <row r="270" spans="1:18" ht="22.5">
      <c r="A270" s="8" t="s">
        <v>491</v>
      </c>
      <c r="B270" s="8" t="s">
        <v>35</v>
      </c>
      <c r="C270" s="8" t="s">
        <v>80</v>
      </c>
      <c r="D270" s="194">
        <v>4</v>
      </c>
      <c r="E270" s="10">
        <v>4</v>
      </c>
      <c r="F270" s="10">
        <v>0</v>
      </c>
      <c r="G270" s="10">
        <v>0</v>
      </c>
      <c r="H270" s="10">
        <v>0</v>
      </c>
      <c r="I270" s="10">
        <v>0.69</v>
      </c>
      <c r="J270" s="195">
        <v>7.4999999999999997E-2</v>
      </c>
      <c r="K270" s="195">
        <v>0.04</v>
      </c>
      <c r="L270" s="196">
        <v>3.2293548387096771</v>
      </c>
      <c r="M270" s="195">
        <v>3.0032999999999999</v>
      </c>
      <c r="N270" s="9" t="s">
        <v>893</v>
      </c>
      <c r="O270" s="197">
        <v>3.5332941176470589</v>
      </c>
      <c r="P270" s="10">
        <v>3.0032999999999999</v>
      </c>
      <c r="Q270" s="10" t="s">
        <v>893</v>
      </c>
      <c r="R270" s="195">
        <v>0.16561000000000001</v>
      </c>
    </row>
    <row r="271" spans="1:18" ht="22.5">
      <c r="A271" s="8" t="s">
        <v>492</v>
      </c>
      <c r="B271" s="8" t="s">
        <v>35</v>
      </c>
      <c r="C271" s="8" t="s">
        <v>108</v>
      </c>
      <c r="D271" s="194">
        <v>8</v>
      </c>
      <c r="E271" s="10">
        <v>4</v>
      </c>
      <c r="F271" s="10">
        <v>4</v>
      </c>
      <c r="G271" s="10">
        <v>0</v>
      </c>
      <c r="H271" s="10">
        <v>0</v>
      </c>
      <c r="I271" s="10">
        <v>1.38</v>
      </c>
      <c r="J271" s="195">
        <v>8.9749999999999996E-2</v>
      </c>
      <c r="K271" s="195">
        <v>6.4750000000000002E-2</v>
      </c>
      <c r="L271" s="196">
        <v>2.7234946236559141</v>
      </c>
      <c r="M271" s="195">
        <v>2.5328500000000003</v>
      </c>
      <c r="N271" s="9" t="s">
        <v>893</v>
      </c>
      <c r="O271" s="197">
        <v>2.9798235294117652</v>
      </c>
      <c r="P271" s="10">
        <v>2.5328500000000003</v>
      </c>
      <c r="Q271" s="10" t="s">
        <v>893</v>
      </c>
      <c r="R271" s="195">
        <v>0.61060999999999999</v>
      </c>
    </row>
    <row r="272" spans="1:18" ht="22.5">
      <c r="A272" s="8" t="s">
        <v>493</v>
      </c>
      <c r="B272" s="8" t="s">
        <v>35</v>
      </c>
      <c r="C272" s="8" t="s">
        <v>68</v>
      </c>
      <c r="D272" s="194">
        <v>2.5</v>
      </c>
      <c r="E272" s="10">
        <v>2.5</v>
      </c>
      <c r="F272" s="10">
        <v>0</v>
      </c>
      <c r="G272" s="10">
        <v>0</v>
      </c>
      <c r="H272" s="10">
        <v>0</v>
      </c>
      <c r="I272" s="10">
        <v>0.67</v>
      </c>
      <c r="J272" s="195">
        <v>0.17199999999999999</v>
      </c>
      <c r="K272" s="195">
        <v>0.14499999999999999</v>
      </c>
      <c r="L272" s="196">
        <v>1.6450537634408604</v>
      </c>
      <c r="M272" s="195">
        <v>1.5299000000000003</v>
      </c>
      <c r="N272" s="9" t="s">
        <v>893</v>
      </c>
      <c r="O272" s="197">
        <v>1.7998823529411769</v>
      </c>
      <c r="P272" s="10">
        <v>1.5299000000000003</v>
      </c>
      <c r="Q272" s="10" t="s">
        <v>893</v>
      </c>
      <c r="R272" s="195">
        <v>7.0999999999999994E-2</v>
      </c>
    </row>
    <row r="273" spans="1:18" ht="22.5">
      <c r="A273" s="8" t="s">
        <v>494</v>
      </c>
      <c r="B273" s="8" t="s">
        <v>38</v>
      </c>
      <c r="C273" s="8" t="s">
        <v>67</v>
      </c>
      <c r="D273" s="194">
        <v>20</v>
      </c>
      <c r="E273" s="10">
        <v>10</v>
      </c>
      <c r="F273" s="10">
        <v>10</v>
      </c>
      <c r="G273" s="10">
        <v>0</v>
      </c>
      <c r="H273" s="10">
        <v>0</v>
      </c>
      <c r="I273" s="10">
        <v>8.59</v>
      </c>
      <c r="J273" s="195">
        <v>0.67</v>
      </c>
      <c r="K273" s="195">
        <v>7.0000000000000007E-2</v>
      </c>
      <c r="L273" s="196">
        <v>1.1895698924731182</v>
      </c>
      <c r="M273" s="195">
        <v>1.1063000000000001</v>
      </c>
      <c r="N273" s="9" t="s">
        <v>893</v>
      </c>
      <c r="O273" s="197">
        <v>1.301529411764706</v>
      </c>
      <c r="P273" s="10">
        <v>1.1063000000000001</v>
      </c>
      <c r="Q273" s="10" t="s">
        <v>893</v>
      </c>
      <c r="R273" s="195">
        <v>2.3080099999999999</v>
      </c>
    </row>
    <row r="274" spans="1:18" ht="22.5">
      <c r="A274" s="8" t="s">
        <v>495</v>
      </c>
      <c r="B274" s="8" t="s">
        <v>38</v>
      </c>
      <c r="C274" s="8" t="s">
        <v>57</v>
      </c>
      <c r="D274" s="194">
        <v>10</v>
      </c>
      <c r="E274" s="10">
        <v>10</v>
      </c>
      <c r="F274" s="10">
        <v>0</v>
      </c>
      <c r="G274" s="10">
        <v>0</v>
      </c>
      <c r="H274" s="10">
        <v>0</v>
      </c>
      <c r="I274" s="10">
        <v>5.4</v>
      </c>
      <c r="J274" s="195">
        <v>8.8400000000000006E-2</v>
      </c>
      <c r="K274" s="195">
        <v>6.8400000000000002E-2</v>
      </c>
      <c r="L274" s="196">
        <v>4.5049462365591388</v>
      </c>
      <c r="M274" s="195">
        <v>4.1895999999999995</v>
      </c>
      <c r="N274" s="9" t="s">
        <v>893</v>
      </c>
      <c r="O274" s="197">
        <v>4.9289411764705875</v>
      </c>
      <c r="P274" s="10">
        <v>4.1895999999999995</v>
      </c>
      <c r="Q274" s="10" t="s">
        <v>893</v>
      </c>
      <c r="R274" s="195">
        <v>0.28821999999999998</v>
      </c>
    </row>
    <row r="275" spans="1:18" ht="33.75">
      <c r="A275" s="8" t="s">
        <v>496</v>
      </c>
      <c r="B275" s="8" t="s">
        <v>38</v>
      </c>
      <c r="C275" s="8" t="s">
        <v>52</v>
      </c>
      <c r="D275" s="194">
        <v>6.3</v>
      </c>
      <c r="E275" s="10">
        <v>6.3</v>
      </c>
      <c r="F275" s="10">
        <v>0</v>
      </c>
      <c r="G275" s="10">
        <v>0</v>
      </c>
      <c r="H275" s="10">
        <v>0</v>
      </c>
      <c r="I275" s="10">
        <v>1.8900000000000001</v>
      </c>
      <c r="J275" s="195">
        <v>2.8479999999999998E-2</v>
      </c>
      <c r="K275" s="195">
        <v>0</v>
      </c>
      <c r="L275" s="196">
        <v>4.3793763440860216</v>
      </c>
      <c r="M275" s="195">
        <v>4.0728200000000001</v>
      </c>
      <c r="N275" s="9" t="s">
        <v>893</v>
      </c>
      <c r="O275" s="197">
        <v>4.7915529411764712</v>
      </c>
      <c r="P275" s="10">
        <v>4.0728200000000001</v>
      </c>
      <c r="Q275" s="10" t="s">
        <v>893</v>
      </c>
      <c r="R275" s="195">
        <v>0.12720000000000001</v>
      </c>
    </row>
    <row r="276" spans="1:18" ht="22.5">
      <c r="A276" s="8" t="s">
        <v>497</v>
      </c>
      <c r="B276" s="8" t="s">
        <v>35</v>
      </c>
      <c r="C276" s="8" t="s">
        <v>73</v>
      </c>
      <c r="D276" s="194">
        <v>2.5</v>
      </c>
      <c r="E276" s="10">
        <v>2.5</v>
      </c>
      <c r="F276" s="10">
        <v>0</v>
      </c>
      <c r="G276" s="10">
        <v>0</v>
      </c>
      <c r="H276" s="10">
        <v>0</v>
      </c>
      <c r="I276" s="10">
        <v>1</v>
      </c>
      <c r="J276" s="195">
        <v>0</v>
      </c>
      <c r="K276" s="195">
        <v>0</v>
      </c>
      <c r="L276" s="196">
        <v>1.5</v>
      </c>
      <c r="M276" s="195">
        <v>1.395</v>
      </c>
      <c r="N276" s="9" t="s">
        <v>893</v>
      </c>
      <c r="O276" s="197">
        <v>1.6411764705882355</v>
      </c>
      <c r="P276" s="10">
        <v>1.395</v>
      </c>
      <c r="Q276" s="10" t="s">
        <v>893</v>
      </c>
      <c r="R276" s="195">
        <v>0.89502999999999999</v>
      </c>
    </row>
    <row r="277" spans="1:18" ht="22.5">
      <c r="A277" s="8" t="s">
        <v>498</v>
      </c>
      <c r="B277" s="8" t="s">
        <v>42</v>
      </c>
      <c r="C277" s="8" t="s">
        <v>499</v>
      </c>
      <c r="D277" s="194">
        <v>90</v>
      </c>
      <c r="E277" s="10">
        <v>40</v>
      </c>
      <c r="F277" s="10">
        <v>50</v>
      </c>
      <c r="G277" s="10">
        <v>0</v>
      </c>
      <c r="H277" s="10">
        <v>0</v>
      </c>
      <c r="I277" s="10">
        <v>35.379999999999995</v>
      </c>
      <c r="J277" s="195">
        <v>1.2010000000000001</v>
      </c>
      <c r="K277" s="195">
        <v>0.04</v>
      </c>
      <c r="L277" s="196">
        <v>5.3286021505376384</v>
      </c>
      <c r="M277" s="195">
        <v>4.955600000000004</v>
      </c>
      <c r="N277" s="9" t="s">
        <v>893</v>
      </c>
      <c r="O277" s="197">
        <v>5.8301176470588283</v>
      </c>
      <c r="P277" s="10">
        <v>4.955600000000004</v>
      </c>
      <c r="Q277" s="10" t="s">
        <v>893</v>
      </c>
      <c r="R277" s="195">
        <v>8.4158100000000005</v>
      </c>
    </row>
    <row r="278" spans="1:18" ht="22.5">
      <c r="A278" s="8" t="s">
        <v>500</v>
      </c>
      <c r="B278" s="8" t="s">
        <v>35</v>
      </c>
      <c r="C278" s="8" t="s">
        <v>73</v>
      </c>
      <c r="D278" s="194">
        <v>4</v>
      </c>
      <c r="E278" s="10">
        <v>4</v>
      </c>
      <c r="F278" s="10">
        <v>0</v>
      </c>
      <c r="G278" s="10">
        <v>0</v>
      </c>
      <c r="H278" s="10">
        <v>0</v>
      </c>
      <c r="I278" s="10">
        <v>3.29</v>
      </c>
      <c r="J278" s="195">
        <v>1.0046999999999999</v>
      </c>
      <c r="K278" s="195">
        <v>0.64527000000000001</v>
      </c>
      <c r="L278" s="196">
        <v>0</v>
      </c>
      <c r="M278" s="195">
        <v>0</v>
      </c>
      <c r="N278" s="9" t="s">
        <v>891</v>
      </c>
      <c r="O278" s="197">
        <v>0</v>
      </c>
      <c r="P278" s="10">
        <v>0</v>
      </c>
      <c r="Q278" s="10" t="s">
        <v>891</v>
      </c>
      <c r="R278" s="195">
        <v>2.4157500000000001</v>
      </c>
    </row>
    <row r="279" spans="1:18" ht="22.5">
      <c r="A279" s="8" t="s">
        <v>501</v>
      </c>
      <c r="B279" s="8" t="s">
        <v>35</v>
      </c>
      <c r="C279" s="8" t="s">
        <v>77</v>
      </c>
      <c r="D279" s="194">
        <v>2.5</v>
      </c>
      <c r="E279" s="10">
        <v>2.5</v>
      </c>
      <c r="F279" s="10">
        <v>0</v>
      </c>
      <c r="G279" s="10">
        <v>0</v>
      </c>
      <c r="H279" s="10">
        <v>0</v>
      </c>
      <c r="I279" s="10">
        <v>1.04</v>
      </c>
      <c r="J279" s="195">
        <v>1.7000000000000001E-2</v>
      </c>
      <c r="K279" s="195">
        <v>0.01</v>
      </c>
      <c r="L279" s="196">
        <v>1.441720430107527</v>
      </c>
      <c r="M279" s="195">
        <v>1.3408000000000002</v>
      </c>
      <c r="N279" s="9" t="s">
        <v>893</v>
      </c>
      <c r="O279" s="197">
        <v>1.5774117647058827</v>
      </c>
      <c r="P279" s="10">
        <v>1.3408000000000002</v>
      </c>
      <c r="Q279" s="10" t="s">
        <v>893</v>
      </c>
      <c r="R279" s="195">
        <v>0.21374000000000001</v>
      </c>
    </row>
    <row r="280" spans="1:18" ht="22.5">
      <c r="A280" s="8" t="s">
        <v>502</v>
      </c>
      <c r="B280" s="8" t="s">
        <v>35</v>
      </c>
      <c r="C280" s="8" t="s">
        <v>103</v>
      </c>
      <c r="D280" s="194">
        <v>2.5</v>
      </c>
      <c r="E280" s="10">
        <v>2.5</v>
      </c>
      <c r="F280" s="10">
        <v>0</v>
      </c>
      <c r="G280" s="10">
        <v>0</v>
      </c>
      <c r="H280" s="10">
        <v>0</v>
      </c>
      <c r="I280" s="10">
        <v>0.81</v>
      </c>
      <c r="J280" s="195">
        <v>1.4E-2</v>
      </c>
      <c r="K280" s="195">
        <v>0</v>
      </c>
      <c r="L280" s="196">
        <v>1.6749462365591399</v>
      </c>
      <c r="M280" s="195">
        <v>1.5577000000000001</v>
      </c>
      <c r="N280" s="9" t="s">
        <v>893</v>
      </c>
      <c r="O280" s="197">
        <v>1.8325882352941179</v>
      </c>
      <c r="P280" s="10">
        <v>1.5577000000000001</v>
      </c>
      <c r="Q280" s="10" t="s">
        <v>893</v>
      </c>
      <c r="R280" s="195">
        <v>0.20039999999999999</v>
      </c>
    </row>
    <row r="281" spans="1:18" ht="22.5">
      <c r="A281" s="8" t="s">
        <v>503</v>
      </c>
      <c r="B281" s="8" t="s">
        <v>35</v>
      </c>
      <c r="C281" s="8" t="s">
        <v>345</v>
      </c>
      <c r="D281" s="194">
        <v>5</v>
      </c>
      <c r="E281" s="10">
        <v>2.5</v>
      </c>
      <c r="F281" s="10">
        <v>2.5</v>
      </c>
      <c r="G281" s="10">
        <v>0</v>
      </c>
      <c r="H281" s="10">
        <v>0</v>
      </c>
      <c r="I281" s="10">
        <v>0.83</v>
      </c>
      <c r="J281" s="195">
        <v>2.8000000000000001E-2</v>
      </c>
      <c r="K281" s="195">
        <v>2.3E-2</v>
      </c>
      <c r="L281" s="196">
        <v>1.7648924731182796</v>
      </c>
      <c r="M281" s="195">
        <v>1.6413500000000001</v>
      </c>
      <c r="N281" s="9" t="s">
        <v>893</v>
      </c>
      <c r="O281" s="197">
        <v>1.931</v>
      </c>
      <c r="P281" s="10">
        <v>1.6413500000000001</v>
      </c>
      <c r="Q281" s="10" t="s">
        <v>893</v>
      </c>
      <c r="R281" s="195">
        <v>0.35508000000000001</v>
      </c>
    </row>
    <row r="282" spans="1:18" ht="22.5">
      <c r="A282" s="8" t="s">
        <v>504</v>
      </c>
      <c r="B282" s="8" t="s">
        <v>35</v>
      </c>
      <c r="C282" s="8" t="s">
        <v>80</v>
      </c>
      <c r="D282" s="194">
        <v>2.5</v>
      </c>
      <c r="E282" s="10">
        <v>2.5</v>
      </c>
      <c r="F282" s="10">
        <v>0</v>
      </c>
      <c r="G282" s="10">
        <v>0</v>
      </c>
      <c r="H282" s="10">
        <v>0</v>
      </c>
      <c r="I282" s="10">
        <v>1.56</v>
      </c>
      <c r="J282" s="195">
        <v>0.1135</v>
      </c>
      <c r="K282" s="195">
        <v>3.6999999999999998E-2</v>
      </c>
      <c r="L282" s="196">
        <v>0.81795698924731175</v>
      </c>
      <c r="M282" s="195">
        <v>0.76069999999999993</v>
      </c>
      <c r="N282" s="9" t="s">
        <v>893</v>
      </c>
      <c r="O282" s="197">
        <v>0.89494117647058813</v>
      </c>
      <c r="P282" s="10">
        <v>0.76069999999999993</v>
      </c>
      <c r="Q282" s="10" t="s">
        <v>893</v>
      </c>
      <c r="R282" s="195">
        <v>1.0865100000000001</v>
      </c>
    </row>
    <row r="283" spans="1:18" ht="22.5">
      <c r="A283" s="8" t="s">
        <v>505</v>
      </c>
      <c r="B283" s="8" t="s">
        <v>27</v>
      </c>
      <c r="C283" s="8" t="s">
        <v>109</v>
      </c>
      <c r="D283" s="194">
        <v>20</v>
      </c>
      <c r="E283" s="10">
        <v>10</v>
      </c>
      <c r="F283" s="10">
        <v>10</v>
      </c>
      <c r="G283" s="10">
        <v>0</v>
      </c>
      <c r="H283" s="10">
        <v>0</v>
      </c>
      <c r="I283" s="10">
        <v>5.2</v>
      </c>
      <c r="J283" s="195">
        <v>1.19598</v>
      </c>
      <c r="K283" s="195">
        <v>0</v>
      </c>
      <c r="L283" s="196">
        <v>4.0140000000000002</v>
      </c>
      <c r="M283" s="195">
        <v>3.7330200000000002</v>
      </c>
      <c r="N283" s="9" t="s">
        <v>893</v>
      </c>
      <c r="O283" s="197">
        <v>4.3917882352941184</v>
      </c>
      <c r="P283" s="10">
        <v>3.7330200000000002</v>
      </c>
      <c r="Q283" s="10" t="s">
        <v>893</v>
      </c>
      <c r="R283" s="195">
        <v>0.78861999999999999</v>
      </c>
    </row>
    <row r="284" spans="1:18" ht="33.75">
      <c r="A284" s="8" t="s">
        <v>1614</v>
      </c>
      <c r="B284" s="8" t="s">
        <v>46</v>
      </c>
      <c r="C284" s="8" t="s">
        <v>222</v>
      </c>
      <c r="D284" s="194">
        <v>80</v>
      </c>
      <c r="E284" s="10">
        <v>40</v>
      </c>
      <c r="F284" s="10">
        <v>40</v>
      </c>
      <c r="G284" s="10">
        <v>0</v>
      </c>
      <c r="H284" s="10">
        <v>0</v>
      </c>
      <c r="I284" s="10">
        <v>5.1099999999999994</v>
      </c>
      <c r="J284" s="195">
        <v>42.22</v>
      </c>
      <c r="K284" s="195">
        <v>0</v>
      </c>
      <c r="L284" s="196">
        <v>0</v>
      </c>
      <c r="M284" s="195">
        <v>0</v>
      </c>
      <c r="N284" s="9" t="s">
        <v>891</v>
      </c>
      <c r="O284" s="197">
        <v>0</v>
      </c>
      <c r="P284" s="10">
        <v>0</v>
      </c>
      <c r="Q284" s="10" t="s">
        <v>891</v>
      </c>
      <c r="R284" s="195">
        <v>16.043900000000001</v>
      </c>
    </row>
    <row r="285" spans="1:18" ht="22.5">
      <c r="A285" s="8" t="s">
        <v>507</v>
      </c>
      <c r="B285" s="8" t="s">
        <v>38</v>
      </c>
      <c r="C285" s="8" t="s">
        <v>87</v>
      </c>
      <c r="D285" s="194">
        <v>16</v>
      </c>
      <c r="E285" s="10">
        <v>16</v>
      </c>
      <c r="F285" s="10">
        <v>0</v>
      </c>
      <c r="G285" s="10">
        <v>0</v>
      </c>
      <c r="H285" s="10">
        <v>0</v>
      </c>
      <c r="I285" s="10">
        <v>11.18</v>
      </c>
      <c r="J285" s="195">
        <v>1.9438599999999999</v>
      </c>
      <c r="K285" s="195">
        <v>0.55969999999999998</v>
      </c>
      <c r="L285" s="196">
        <v>2.7298279569892481</v>
      </c>
      <c r="M285" s="195">
        <v>2.5387400000000007</v>
      </c>
      <c r="N285" s="9" t="s">
        <v>893</v>
      </c>
      <c r="O285" s="197">
        <v>2.9867529411764715</v>
      </c>
      <c r="P285" s="10">
        <v>2.5387400000000007</v>
      </c>
      <c r="Q285" s="10" t="s">
        <v>893</v>
      </c>
      <c r="R285" s="195">
        <v>2.3060299999999998</v>
      </c>
    </row>
    <row r="286" spans="1:18" ht="22.5">
      <c r="A286" s="8" t="s">
        <v>508</v>
      </c>
      <c r="B286" s="8" t="s">
        <v>38</v>
      </c>
      <c r="C286" s="8" t="s">
        <v>509</v>
      </c>
      <c r="D286" s="194">
        <v>20</v>
      </c>
      <c r="E286" s="10">
        <v>10</v>
      </c>
      <c r="F286" s="10">
        <v>10</v>
      </c>
      <c r="G286" s="10">
        <v>0</v>
      </c>
      <c r="H286" s="10">
        <v>0</v>
      </c>
      <c r="I286" s="10">
        <v>5.92</v>
      </c>
      <c r="J286" s="195">
        <v>0.33882000000000001</v>
      </c>
      <c r="K286" s="195">
        <v>0.224</v>
      </c>
      <c r="L286" s="196">
        <v>4.2156774193548383</v>
      </c>
      <c r="M286" s="195">
        <v>3.9205800000000002</v>
      </c>
      <c r="N286" s="9" t="s">
        <v>893</v>
      </c>
      <c r="O286" s="197">
        <v>4.6124470588235296</v>
      </c>
      <c r="P286" s="10">
        <v>3.9205800000000002</v>
      </c>
      <c r="Q286" s="10" t="s">
        <v>893</v>
      </c>
      <c r="R286" s="195">
        <v>0.74807999999999997</v>
      </c>
    </row>
    <row r="287" spans="1:18" ht="22.5">
      <c r="A287" s="8" t="s">
        <v>510</v>
      </c>
      <c r="B287" s="8" t="s">
        <v>35</v>
      </c>
      <c r="C287" s="8" t="s">
        <v>511</v>
      </c>
      <c r="D287" s="194">
        <v>5</v>
      </c>
      <c r="E287" s="10">
        <v>2.5</v>
      </c>
      <c r="F287" s="10">
        <v>2.5</v>
      </c>
      <c r="G287" s="10">
        <v>0</v>
      </c>
      <c r="H287" s="10">
        <v>0</v>
      </c>
      <c r="I287" s="10">
        <v>2.2000000000000002</v>
      </c>
      <c r="J287" s="195">
        <v>0.11700000000000001</v>
      </c>
      <c r="K287" s="195">
        <v>2.7E-2</v>
      </c>
      <c r="L287" s="196">
        <v>0.29919354838709666</v>
      </c>
      <c r="M287" s="195">
        <v>0.27824999999999989</v>
      </c>
      <c r="N287" s="9" t="s">
        <v>893</v>
      </c>
      <c r="O287" s="197">
        <v>0.32735294117647046</v>
      </c>
      <c r="P287" s="10">
        <v>0.27824999999999989</v>
      </c>
      <c r="Q287" s="10" t="s">
        <v>893</v>
      </c>
      <c r="R287" s="195">
        <v>0.45050000000000001</v>
      </c>
    </row>
    <row r="288" spans="1:18" ht="22.5">
      <c r="A288" s="8" t="s">
        <v>512</v>
      </c>
      <c r="B288" s="8" t="s">
        <v>35</v>
      </c>
      <c r="C288" s="8" t="s">
        <v>68</v>
      </c>
      <c r="D288" s="194">
        <v>2.5</v>
      </c>
      <c r="E288" s="10">
        <v>2.5</v>
      </c>
      <c r="F288" s="10">
        <v>0</v>
      </c>
      <c r="G288" s="10">
        <v>0</v>
      </c>
      <c r="H288" s="10">
        <v>0</v>
      </c>
      <c r="I288" s="10">
        <v>0.43</v>
      </c>
      <c r="J288" s="195">
        <v>0</v>
      </c>
      <c r="K288" s="195">
        <v>0</v>
      </c>
      <c r="L288" s="196">
        <v>2.0699999999999998</v>
      </c>
      <c r="M288" s="195">
        <v>1.9251</v>
      </c>
      <c r="N288" s="9" t="s">
        <v>893</v>
      </c>
      <c r="O288" s="197">
        <v>2.2648235294117649</v>
      </c>
      <c r="P288" s="10">
        <v>1.9251</v>
      </c>
      <c r="Q288" s="10" t="s">
        <v>893</v>
      </c>
      <c r="R288" s="195">
        <v>0.111</v>
      </c>
    </row>
    <row r="289" spans="1:18" ht="22.5">
      <c r="A289" s="8" t="s">
        <v>513</v>
      </c>
      <c r="B289" s="8" t="s">
        <v>35</v>
      </c>
      <c r="C289" s="8" t="s">
        <v>102</v>
      </c>
      <c r="D289" s="194">
        <v>2.5</v>
      </c>
      <c r="E289" s="10">
        <v>2.5</v>
      </c>
      <c r="F289" s="10">
        <v>0</v>
      </c>
      <c r="G289" s="10">
        <v>0</v>
      </c>
      <c r="H289" s="10">
        <v>0</v>
      </c>
      <c r="I289" s="10">
        <v>1.1399999999999999</v>
      </c>
      <c r="J289" s="195">
        <v>0.14354</v>
      </c>
      <c r="K289" s="195">
        <v>5.1999999999999998E-2</v>
      </c>
      <c r="L289" s="196">
        <v>1.2056559139784948</v>
      </c>
      <c r="M289" s="195">
        <v>1.1212600000000001</v>
      </c>
      <c r="N289" s="9" t="s">
        <v>893</v>
      </c>
      <c r="O289" s="197">
        <v>1.3191294117647061</v>
      </c>
      <c r="P289" s="10">
        <v>1.1212600000000001</v>
      </c>
      <c r="Q289" s="10" t="s">
        <v>893</v>
      </c>
      <c r="R289" s="195">
        <v>0.46850000000000003</v>
      </c>
    </row>
    <row r="290" spans="1:18" ht="22.5">
      <c r="A290" s="8" t="s">
        <v>514</v>
      </c>
      <c r="B290" s="8" t="s">
        <v>35</v>
      </c>
      <c r="C290" s="8" t="s">
        <v>515</v>
      </c>
      <c r="D290" s="194">
        <v>5.6</v>
      </c>
      <c r="E290" s="10">
        <v>1.6</v>
      </c>
      <c r="F290" s="10">
        <v>4</v>
      </c>
      <c r="G290" s="10">
        <v>0</v>
      </c>
      <c r="H290" s="10">
        <v>0</v>
      </c>
      <c r="I290" s="10">
        <v>0.87</v>
      </c>
      <c r="J290" s="195">
        <v>2.2069999999999999</v>
      </c>
      <c r="K290" s="195">
        <v>0.38300000000000001</v>
      </c>
      <c r="L290" s="196">
        <v>0</v>
      </c>
      <c r="M290" s="195">
        <v>0</v>
      </c>
      <c r="N290" s="9" t="s">
        <v>891</v>
      </c>
      <c r="O290" s="197">
        <v>0</v>
      </c>
      <c r="P290" s="10">
        <v>0</v>
      </c>
      <c r="Q290" s="10" t="s">
        <v>891</v>
      </c>
      <c r="R290" s="195">
        <v>0.84099999999999997</v>
      </c>
    </row>
    <row r="291" spans="1:18" ht="22.5">
      <c r="A291" s="8" t="s">
        <v>516</v>
      </c>
      <c r="B291" s="8" t="s">
        <v>96</v>
      </c>
      <c r="C291" s="8" t="s">
        <v>105</v>
      </c>
      <c r="D291" s="194">
        <v>12.6</v>
      </c>
      <c r="E291" s="10">
        <v>6.3</v>
      </c>
      <c r="F291" s="10">
        <v>6.3</v>
      </c>
      <c r="G291" s="10">
        <v>0</v>
      </c>
      <c r="H291" s="10">
        <v>0</v>
      </c>
      <c r="I291" s="10">
        <v>10.32</v>
      </c>
      <c r="J291" s="195">
        <v>1.64</v>
      </c>
      <c r="K291" s="195">
        <v>0.54849999999999999</v>
      </c>
      <c r="L291" s="196">
        <v>0</v>
      </c>
      <c r="M291" s="195">
        <v>0</v>
      </c>
      <c r="N291" s="9" t="s">
        <v>891</v>
      </c>
      <c r="O291" s="197">
        <v>0</v>
      </c>
      <c r="P291" s="10">
        <v>0</v>
      </c>
      <c r="Q291" s="10" t="s">
        <v>891</v>
      </c>
      <c r="R291" s="195">
        <v>6.0961800000000004</v>
      </c>
    </row>
    <row r="292" spans="1:18" ht="22.5">
      <c r="A292" s="8" t="s">
        <v>517</v>
      </c>
      <c r="B292" s="8" t="s">
        <v>96</v>
      </c>
      <c r="C292" s="8" t="s">
        <v>518</v>
      </c>
      <c r="D292" s="194">
        <v>10</v>
      </c>
      <c r="E292" s="10">
        <v>10</v>
      </c>
      <c r="F292" s="10">
        <v>1.6</v>
      </c>
      <c r="G292" s="10">
        <v>0</v>
      </c>
      <c r="H292" s="10">
        <v>0</v>
      </c>
      <c r="I292" s="10">
        <v>3.6</v>
      </c>
      <c r="J292" s="195">
        <v>2.4E-2</v>
      </c>
      <c r="K292" s="195">
        <v>2.4E-2</v>
      </c>
      <c r="L292" s="196">
        <v>6.3741935483870975</v>
      </c>
      <c r="M292" s="195">
        <v>5.9280000000000008</v>
      </c>
      <c r="N292" s="9" t="s">
        <v>893</v>
      </c>
      <c r="O292" s="197">
        <v>6.9741176470588249</v>
      </c>
      <c r="P292" s="10">
        <v>5.9280000000000008</v>
      </c>
      <c r="Q292" s="10" t="s">
        <v>893</v>
      </c>
      <c r="R292" s="195">
        <v>0.14099999999999999</v>
      </c>
    </row>
    <row r="293" spans="1:18" ht="22.5">
      <c r="A293" s="8" t="s">
        <v>519</v>
      </c>
      <c r="B293" s="8" t="s">
        <v>30</v>
      </c>
      <c r="C293" s="8" t="s">
        <v>62</v>
      </c>
      <c r="D293" s="194">
        <v>4</v>
      </c>
      <c r="E293" s="10">
        <v>4</v>
      </c>
      <c r="F293" s="10">
        <v>0</v>
      </c>
      <c r="G293" s="10">
        <v>0</v>
      </c>
      <c r="H293" s="10">
        <v>0</v>
      </c>
      <c r="I293" s="10">
        <v>2.34</v>
      </c>
      <c r="J293" s="195">
        <v>0</v>
      </c>
      <c r="K293" s="195">
        <v>0</v>
      </c>
      <c r="L293" s="196">
        <v>1.6600000000000001</v>
      </c>
      <c r="M293" s="195">
        <v>1.5438000000000003</v>
      </c>
      <c r="N293" s="9" t="s">
        <v>893</v>
      </c>
      <c r="O293" s="197">
        <v>1.8162352941176474</v>
      </c>
      <c r="P293" s="10">
        <v>1.5438000000000003</v>
      </c>
      <c r="Q293" s="10" t="s">
        <v>893</v>
      </c>
      <c r="R293" s="195">
        <v>0</v>
      </c>
    </row>
    <row r="294" spans="1:18" ht="22.5">
      <c r="A294" s="8" t="s">
        <v>520</v>
      </c>
      <c r="B294" s="8" t="s">
        <v>177</v>
      </c>
      <c r="C294" s="8" t="s">
        <v>1619</v>
      </c>
      <c r="D294" s="194">
        <v>16</v>
      </c>
      <c r="E294" s="10">
        <v>16</v>
      </c>
      <c r="F294" s="10">
        <v>6.3</v>
      </c>
      <c r="G294" s="10">
        <v>0</v>
      </c>
      <c r="H294" s="10">
        <v>0</v>
      </c>
      <c r="I294" s="10">
        <v>6.16</v>
      </c>
      <c r="J294" s="195">
        <v>2.2229999999999999</v>
      </c>
      <c r="K294" s="195">
        <v>8.0000000000000002E-3</v>
      </c>
      <c r="L294" s="196">
        <v>7.4496774193548401</v>
      </c>
      <c r="M294" s="195">
        <v>6.9282000000000012</v>
      </c>
      <c r="N294" s="9" t="s">
        <v>893</v>
      </c>
      <c r="O294" s="197">
        <v>8.1508235294117668</v>
      </c>
      <c r="P294" s="10">
        <v>6.9282000000000012</v>
      </c>
      <c r="Q294" s="10" t="s">
        <v>893</v>
      </c>
      <c r="R294" s="195">
        <v>0.20419999999999999</v>
      </c>
    </row>
    <row r="295" spans="1:18" ht="22.5">
      <c r="A295" s="8" t="s">
        <v>99</v>
      </c>
      <c r="B295" s="8" t="s">
        <v>30</v>
      </c>
      <c r="C295" s="8" t="s">
        <v>136</v>
      </c>
      <c r="D295" s="194">
        <v>1.6</v>
      </c>
      <c r="E295" s="10">
        <v>1.6</v>
      </c>
      <c r="F295" s="10">
        <v>0</v>
      </c>
      <c r="G295" s="10">
        <v>0</v>
      </c>
      <c r="H295" s="10">
        <v>0</v>
      </c>
      <c r="I295" s="10">
        <v>2.1</v>
      </c>
      <c r="J295" s="195">
        <v>0</v>
      </c>
      <c r="K295" s="195">
        <v>0</v>
      </c>
      <c r="L295" s="196">
        <v>0</v>
      </c>
      <c r="M295" s="195">
        <v>0</v>
      </c>
      <c r="N295" s="9" t="s">
        <v>891</v>
      </c>
      <c r="O295" s="197">
        <v>0</v>
      </c>
      <c r="P295" s="10">
        <v>0</v>
      </c>
      <c r="Q295" s="10" t="s">
        <v>891</v>
      </c>
      <c r="R295" s="195">
        <v>0.6532</v>
      </c>
    </row>
    <row r="296" spans="1:18" ht="22.5">
      <c r="A296" s="8" t="s">
        <v>521</v>
      </c>
      <c r="B296" s="8" t="s">
        <v>30</v>
      </c>
      <c r="C296" s="8" t="s">
        <v>87</v>
      </c>
      <c r="D296" s="194">
        <v>2.5</v>
      </c>
      <c r="E296" s="10">
        <v>2.5</v>
      </c>
      <c r="F296" s="10">
        <v>0</v>
      </c>
      <c r="G296" s="10">
        <v>0</v>
      </c>
      <c r="H296" s="10">
        <v>0</v>
      </c>
      <c r="I296" s="10">
        <v>2.77</v>
      </c>
      <c r="J296" s="195">
        <v>0</v>
      </c>
      <c r="K296" s="195">
        <v>0</v>
      </c>
      <c r="L296" s="196">
        <v>0</v>
      </c>
      <c r="M296" s="195">
        <v>0</v>
      </c>
      <c r="N296" s="9" t="s">
        <v>891</v>
      </c>
      <c r="O296" s="197">
        <v>0</v>
      </c>
      <c r="P296" s="10">
        <v>0</v>
      </c>
      <c r="Q296" s="10" t="s">
        <v>891</v>
      </c>
      <c r="R296" s="195">
        <v>0</v>
      </c>
    </row>
    <row r="297" spans="1:18" ht="22.5">
      <c r="A297" s="8" t="s">
        <v>522</v>
      </c>
      <c r="B297" s="8" t="s">
        <v>30</v>
      </c>
      <c r="C297" s="8" t="s">
        <v>75</v>
      </c>
      <c r="D297" s="194">
        <v>4</v>
      </c>
      <c r="E297" s="10">
        <v>4</v>
      </c>
      <c r="F297" s="10">
        <v>0</v>
      </c>
      <c r="G297" s="10">
        <v>0</v>
      </c>
      <c r="H297" s="10">
        <v>0</v>
      </c>
      <c r="I297" s="10">
        <v>2.08</v>
      </c>
      <c r="J297" s="195">
        <v>0</v>
      </c>
      <c r="K297" s="195">
        <v>0</v>
      </c>
      <c r="L297" s="196">
        <v>1.92</v>
      </c>
      <c r="M297" s="195">
        <v>1.7856000000000001</v>
      </c>
      <c r="N297" s="9" t="s">
        <v>893</v>
      </c>
      <c r="O297" s="197">
        <v>2.1007058823529414</v>
      </c>
      <c r="P297" s="10">
        <v>1.7856000000000001</v>
      </c>
      <c r="Q297" s="10" t="s">
        <v>893</v>
      </c>
      <c r="R297" s="195">
        <v>0</v>
      </c>
    </row>
    <row r="298" spans="1:18" ht="22.5">
      <c r="A298" s="8" t="s">
        <v>523</v>
      </c>
      <c r="B298" s="8" t="s">
        <v>35</v>
      </c>
      <c r="C298" s="8" t="s">
        <v>61</v>
      </c>
      <c r="D298" s="194">
        <v>4</v>
      </c>
      <c r="E298" s="10">
        <v>0</v>
      </c>
      <c r="F298" s="10">
        <v>4</v>
      </c>
      <c r="G298" s="10">
        <v>0</v>
      </c>
      <c r="H298" s="10">
        <v>0</v>
      </c>
      <c r="I298" s="10">
        <v>0.69</v>
      </c>
      <c r="J298" s="195">
        <v>0</v>
      </c>
      <c r="K298" s="195">
        <v>0</v>
      </c>
      <c r="L298" s="196">
        <v>3.31</v>
      </c>
      <c r="M298" s="195">
        <v>3.0783</v>
      </c>
      <c r="N298" s="9" t="s">
        <v>893</v>
      </c>
      <c r="O298" s="197">
        <v>3.6215294117647061</v>
      </c>
      <c r="P298" s="10">
        <v>3.0783</v>
      </c>
      <c r="Q298" s="10" t="s">
        <v>893</v>
      </c>
      <c r="R298" s="195">
        <v>0</v>
      </c>
    </row>
    <row r="299" spans="1:18" ht="22.5">
      <c r="A299" s="8" t="s">
        <v>524</v>
      </c>
      <c r="B299" s="8" t="s">
        <v>30</v>
      </c>
      <c r="C299" s="8" t="s">
        <v>73</v>
      </c>
      <c r="D299" s="194">
        <v>2.5</v>
      </c>
      <c r="E299" s="10">
        <v>2.5</v>
      </c>
      <c r="F299" s="10">
        <v>0</v>
      </c>
      <c r="G299" s="10">
        <v>0</v>
      </c>
      <c r="H299" s="10">
        <v>0</v>
      </c>
      <c r="I299" s="10">
        <v>2.42</v>
      </c>
      <c r="J299" s="195">
        <v>0</v>
      </c>
      <c r="K299" s="195">
        <v>0</v>
      </c>
      <c r="L299" s="196">
        <v>8.0000000000000057E-2</v>
      </c>
      <c r="M299" s="195">
        <v>7.4400000000000063E-2</v>
      </c>
      <c r="N299" s="9" t="s">
        <v>893</v>
      </c>
      <c r="O299" s="197">
        <v>8.7529411764705953E-2</v>
      </c>
      <c r="P299" s="10">
        <v>7.4400000000000063E-2</v>
      </c>
      <c r="Q299" s="10" t="s">
        <v>893</v>
      </c>
      <c r="R299" s="195">
        <v>1.2E-2</v>
      </c>
    </row>
    <row r="300" spans="1:18">
      <c r="A300" s="8" t="s">
        <v>525</v>
      </c>
      <c r="B300" s="8" t="s">
        <v>30</v>
      </c>
      <c r="C300" s="8" t="s">
        <v>109</v>
      </c>
      <c r="D300" s="194">
        <v>12.6</v>
      </c>
      <c r="E300" s="10">
        <v>6.3</v>
      </c>
      <c r="F300" s="10">
        <v>6.3</v>
      </c>
      <c r="G300" s="10">
        <v>0</v>
      </c>
      <c r="H300" s="10">
        <v>0</v>
      </c>
      <c r="I300" s="10">
        <v>2.54</v>
      </c>
      <c r="J300" s="195">
        <v>0.12</v>
      </c>
      <c r="K300" s="195">
        <v>0</v>
      </c>
      <c r="L300" s="196">
        <v>3.9459677419354837</v>
      </c>
      <c r="M300" s="195">
        <v>3.6697500000000001</v>
      </c>
      <c r="N300" s="9" t="s">
        <v>893</v>
      </c>
      <c r="O300" s="197">
        <v>4.3173529411764706</v>
      </c>
      <c r="P300" s="10">
        <v>3.6697500000000001</v>
      </c>
      <c r="Q300" s="10" t="s">
        <v>893</v>
      </c>
      <c r="R300" s="195">
        <v>1.0888</v>
      </c>
    </row>
    <row r="301" spans="1:18" ht="22.5">
      <c r="A301" s="8" t="s">
        <v>526</v>
      </c>
      <c r="B301" s="8" t="s">
        <v>35</v>
      </c>
      <c r="C301" s="8" t="s">
        <v>527</v>
      </c>
      <c r="D301" s="194">
        <v>8.8000000000000007</v>
      </c>
      <c r="E301" s="10">
        <v>6.3</v>
      </c>
      <c r="F301" s="10">
        <v>2.5</v>
      </c>
      <c r="G301" s="10">
        <v>0</v>
      </c>
      <c r="H301" s="10">
        <v>0</v>
      </c>
      <c r="I301" s="10">
        <v>2.94</v>
      </c>
      <c r="J301" s="195">
        <v>1.0955699999999999</v>
      </c>
      <c r="K301" s="195">
        <v>0.36751</v>
      </c>
      <c r="L301" s="196">
        <v>0</v>
      </c>
      <c r="M301" s="195">
        <v>0</v>
      </c>
      <c r="N301" s="9" t="s">
        <v>891</v>
      </c>
      <c r="O301" s="197">
        <v>0</v>
      </c>
      <c r="P301" s="10">
        <v>0</v>
      </c>
      <c r="Q301" s="10" t="s">
        <v>891</v>
      </c>
      <c r="R301" s="195">
        <v>1.7543500000000001</v>
      </c>
    </row>
    <row r="302" spans="1:18" ht="22.5">
      <c r="A302" s="8" t="s">
        <v>528</v>
      </c>
      <c r="B302" s="8" t="s">
        <v>38</v>
      </c>
      <c r="C302" s="8" t="s">
        <v>51</v>
      </c>
      <c r="D302" s="194">
        <v>10</v>
      </c>
      <c r="E302" s="10">
        <v>10</v>
      </c>
      <c r="F302" s="10">
        <v>0</v>
      </c>
      <c r="G302" s="10">
        <v>0</v>
      </c>
      <c r="H302" s="10">
        <v>0</v>
      </c>
      <c r="I302" s="10">
        <v>8.17</v>
      </c>
      <c r="J302" s="195">
        <v>0.82831999999999995</v>
      </c>
      <c r="K302" s="195">
        <v>0.17532</v>
      </c>
      <c r="L302" s="196">
        <v>0.93933333333333358</v>
      </c>
      <c r="M302" s="195">
        <v>0.87358000000000025</v>
      </c>
      <c r="N302" s="9" t="s">
        <v>893</v>
      </c>
      <c r="O302" s="197">
        <v>1.0277411764705886</v>
      </c>
      <c r="P302" s="10">
        <v>0.87358000000000025</v>
      </c>
      <c r="Q302" s="10" t="s">
        <v>893</v>
      </c>
      <c r="R302" s="195">
        <v>3.20899</v>
      </c>
    </row>
    <row r="303" spans="1:18" ht="22.5">
      <c r="A303" s="8" t="s">
        <v>529</v>
      </c>
      <c r="B303" s="8" t="s">
        <v>33</v>
      </c>
      <c r="C303" s="8" t="s">
        <v>109</v>
      </c>
      <c r="D303" s="194">
        <v>32</v>
      </c>
      <c r="E303" s="10">
        <v>16</v>
      </c>
      <c r="F303" s="10">
        <v>16</v>
      </c>
      <c r="G303" s="10">
        <v>0</v>
      </c>
      <c r="H303" s="10">
        <v>0</v>
      </c>
      <c r="I303" s="10">
        <v>2.65</v>
      </c>
      <c r="J303" s="195">
        <v>25.438870000000001</v>
      </c>
      <c r="K303" s="195">
        <v>0.22850000000000001</v>
      </c>
      <c r="L303" s="196">
        <v>0</v>
      </c>
      <c r="M303" s="195">
        <v>0</v>
      </c>
      <c r="N303" s="9" t="s">
        <v>891</v>
      </c>
      <c r="O303" s="197">
        <v>0</v>
      </c>
      <c r="P303" s="10">
        <v>0</v>
      </c>
      <c r="Q303" s="10" t="s">
        <v>891</v>
      </c>
      <c r="R303" s="195">
        <v>0.39787</v>
      </c>
    </row>
    <row r="304" spans="1:18" ht="22.5">
      <c r="A304" s="8" t="s">
        <v>530</v>
      </c>
      <c r="B304" s="8" t="s">
        <v>35</v>
      </c>
      <c r="C304" s="8" t="s">
        <v>1620</v>
      </c>
      <c r="D304" s="194">
        <v>3.2</v>
      </c>
      <c r="E304" s="10">
        <v>1.6</v>
      </c>
      <c r="F304" s="10">
        <v>1.6</v>
      </c>
      <c r="G304" s="10">
        <v>0</v>
      </c>
      <c r="H304" s="10">
        <v>0</v>
      </c>
      <c r="I304" s="10">
        <v>0.47</v>
      </c>
      <c r="J304" s="195">
        <v>0.03</v>
      </c>
      <c r="K304" s="195">
        <v>0.03</v>
      </c>
      <c r="L304" s="196">
        <v>1.1777419354838712</v>
      </c>
      <c r="M304" s="195">
        <v>1.0953000000000002</v>
      </c>
      <c r="N304" s="9" t="s">
        <v>893</v>
      </c>
      <c r="O304" s="197">
        <v>1.2885882352941178</v>
      </c>
      <c r="P304" s="10">
        <v>1.0953000000000002</v>
      </c>
      <c r="Q304" s="10" t="s">
        <v>893</v>
      </c>
      <c r="R304" s="195">
        <v>0.22758999999999999</v>
      </c>
    </row>
    <row r="305" spans="1:18" ht="22.5">
      <c r="A305" s="8" t="s">
        <v>531</v>
      </c>
      <c r="B305" s="8" t="s">
        <v>33</v>
      </c>
      <c r="C305" s="8" t="s">
        <v>532</v>
      </c>
      <c r="D305" s="194">
        <v>12.6</v>
      </c>
      <c r="E305" s="10">
        <v>6.3</v>
      </c>
      <c r="F305" s="10">
        <v>6.3</v>
      </c>
      <c r="G305" s="10">
        <v>0</v>
      </c>
      <c r="H305" s="10">
        <v>0</v>
      </c>
      <c r="I305" s="10">
        <v>1.56</v>
      </c>
      <c r="J305" s="195">
        <v>0.14573</v>
      </c>
      <c r="K305" s="195">
        <v>0.14573</v>
      </c>
      <c r="L305" s="196">
        <v>4.898301075268817</v>
      </c>
      <c r="M305" s="195">
        <v>4.5554199999999998</v>
      </c>
      <c r="N305" s="9" t="s">
        <v>893</v>
      </c>
      <c r="O305" s="197">
        <v>5.3593176470588233</v>
      </c>
      <c r="P305" s="10">
        <v>4.5554199999999998</v>
      </c>
      <c r="Q305" s="10" t="s">
        <v>893</v>
      </c>
      <c r="R305" s="195">
        <v>0.36826999999999999</v>
      </c>
    </row>
    <row r="306" spans="1:18" ht="22.5">
      <c r="A306" s="8" t="s">
        <v>533</v>
      </c>
      <c r="B306" s="8" t="s">
        <v>35</v>
      </c>
      <c r="C306" s="8" t="s">
        <v>68</v>
      </c>
      <c r="D306" s="194">
        <v>2.5</v>
      </c>
      <c r="E306" s="10">
        <v>2.5</v>
      </c>
      <c r="F306" s="10">
        <v>0</v>
      </c>
      <c r="G306" s="10">
        <v>0</v>
      </c>
      <c r="H306" s="10">
        <v>0</v>
      </c>
      <c r="I306" s="10">
        <v>0.8</v>
      </c>
      <c r="J306" s="195">
        <v>0.01</v>
      </c>
      <c r="K306" s="195">
        <v>0.01</v>
      </c>
      <c r="L306" s="196">
        <v>1.689247311827957</v>
      </c>
      <c r="M306" s="195">
        <v>1.571</v>
      </c>
      <c r="N306" s="9" t="s">
        <v>893</v>
      </c>
      <c r="O306" s="197">
        <v>1.848235294117647</v>
      </c>
      <c r="P306" s="10">
        <v>1.571</v>
      </c>
      <c r="Q306" s="10" t="s">
        <v>893</v>
      </c>
      <c r="R306" s="195">
        <v>5.5E-2</v>
      </c>
    </row>
    <row r="307" spans="1:18" ht="22.5">
      <c r="A307" s="8" t="s">
        <v>534</v>
      </c>
      <c r="B307" s="8" t="s">
        <v>35</v>
      </c>
      <c r="C307" s="8" t="s">
        <v>62</v>
      </c>
      <c r="D307" s="194">
        <v>4</v>
      </c>
      <c r="E307" s="10">
        <v>4</v>
      </c>
      <c r="F307" s="10">
        <v>0</v>
      </c>
      <c r="G307" s="10">
        <v>0</v>
      </c>
      <c r="H307" s="10">
        <v>0</v>
      </c>
      <c r="I307" s="10">
        <v>0.5</v>
      </c>
      <c r="J307" s="195">
        <v>1.9E-2</v>
      </c>
      <c r="K307" s="195">
        <v>1.2E-2</v>
      </c>
      <c r="L307" s="196">
        <v>3.4795698924731182</v>
      </c>
      <c r="M307" s="195">
        <v>3.2360000000000002</v>
      </c>
      <c r="N307" s="9" t="s">
        <v>893</v>
      </c>
      <c r="O307" s="197">
        <v>3.8070588235294123</v>
      </c>
      <c r="P307" s="10">
        <v>3.2360000000000002</v>
      </c>
      <c r="Q307" s="10" t="s">
        <v>893</v>
      </c>
      <c r="R307" s="195">
        <v>0.03</v>
      </c>
    </row>
    <row r="308" spans="1:18" ht="22.5">
      <c r="A308" s="8" t="s">
        <v>535</v>
      </c>
      <c r="B308" s="8" t="s">
        <v>38</v>
      </c>
      <c r="C308" s="8" t="s">
        <v>51</v>
      </c>
      <c r="D308" s="194">
        <v>10</v>
      </c>
      <c r="E308" s="10">
        <v>10</v>
      </c>
      <c r="F308" s="10">
        <v>0</v>
      </c>
      <c r="G308" s="10">
        <v>0</v>
      </c>
      <c r="H308" s="10">
        <v>0</v>
      </c>
      <c r="I308" s="10">
        <v>3.35</v>
      </c>
      <c r="J308" s="195">
        <v>0</v>
      </c>
      <c r="K308" s="195">
        <v>0</v>
      </c>
      <c r="L308" s="196">
        <v>6.65</v>
      </c>
      <c r="M308" s="195">
        <v>6.1845000000000008</v>
      </c>
      <c r="N308" s="9" t="s">
        <v>893</v>
      </c>
      <c r="O308" s="197">
        <v>7.2758823529411778</v>
      </c>
      <c r="P308" s="10">
        <v>6.1845000000000008</v>
      </c>
      <c r="Q308" s="10" t="s">
        <v>893</v>
      </c>
      <c r="R308" s="195">
        <v>0.15298999999999999</v>
      </c>
    </row>
    <row r="309" spans="1:18" ht="22.5">
      <c r="A309" s="8" t="s">
        <v>536</v>
      </c>
      <c r="B309" s="8" t="s">
        <v>33</v>
      </c>
      <c r="C309" s="8" t="s">
        <v>68</v>
      </c>
      <c r="D309" s="194">
        <v>6.3</v>
      </c>
      <c r="E309" s="10">
        <v>6.3</v>
      </c>
      <c r="F309" s="10">
        <v>0</v>
      </c>
      <c r="G309" s="10">
        <v>0</v>
      </c>
      <c r="H309" s="10">
        <v>0</v>
      </c>
      <c r="I309" s="10">
        <v>1.64</v>
      </c>
      <c r="J309" s="195">
        <v>3.0499999999999999E-2</v>
      </c>
      <c r="K309" s="195">
        <v>2.0500000000000001E-2</v>
      </c>
      <c r="L309" s="196">
        <v>4.6272043010752686</v>
      </c>
      <c r="M309" s="195">
        <v>4.3033000000000001</v>
      </c>
      <c r="N309" s="9" t="s">
        <v>893</v>
      </c>
      <c r="O309" s="197">
        <v>5.0627058823529412</v>
      </c>
      <c r="P309" s="10">
        <v>4.3033000000000001</v>
      </c>
      <c r="Q309" s="10" t="s">
        <v>893</v>
      </c>
      <c r="R309" s="195">
        <v>0.65766999999999998</v>
      </c>
    </row>
    <row r="310" spans="1:18" ht="22.5">
      <c r="A310" s="8" t="s">
        <v>537</v>
      </c>
      <c r="B310" s="8" t="s">
        <v>35</v>
      </c>
      <c r="C310" s="8" t="s">
        <v>52</v>
      </c>
      <c r="D310" s="194">
        <v>4</v>
      </c>
      <c r="E310" s="10">
        <v>4</v>
      </c>
      <c r="F310" s="10">
        <v>0</v>
      </c>
      <c r="G310" s="10">
        <v>0</v>
      </c>
      <c r="H310" s="10">
        <v>0</v>
      </c>
      <c r="I310" s="10">
        <v>0.5</v>
      </c>
      <c r="J310" s="195">
        <v>5.0000000000000001E-3</v>
      </c>
      <c r="K310" s="195">
        <v>5.0000000000000001E-3</v>
      </c>
      <c r="L310" s="196">
        <v>3.4946236559139789</v>
      </c>
      <c r="M310" s="195">
        <v>3.2500000000000004</v>
      </c>
      <c r="N310" s="9" t="s">
        <v>893</v>
      </c>
      <c r="O310" s="197">
        <v>3.8235294117647065</v>
      </c>
      <c r="P310" s="10">
        <v>3.2500000000000004</v>
      </c>
      <c r="Q310" s="10" t="s">
        <v>893</v>
      </c>
      <c r="R310" s="195">
        <v>0.1072</v>
      </c>
    </row>
    <row r="311" spans="1:18" ht="22.5">
      <c r="A311" s="8" t="s">
        <v>538</v>
      </c>
      <c r="B311" s="8" t="s">
        <v>35</v>
      </c>
      <c r="C311" s="8" t="s">
        <v>107</v>
      </c>
      <c r="D311" s="194">
        <v>1.8</v>
      </c>
      <c r="E311" s="10">
        <v>1.8</v>
      </c>
      <c r="F311" s="10">
        <v>0</v>
      </c>
      <c r="G311" s="10">
        <v>0</v>
      </c>
      <c r="H311" s="10">
        <v>0</v>
      </c>
      <c r="I311" s="10">
        <v>0.43</v>
      </c>
      <c r="J311" s="195">
        <v>0</v>
      </c>
      <c r="K311" s="195">
        <v>0</v>
      </c>
      <c r="L311" s="196">
        <v>1.37</v>
      </c>
      <c r="M311" s="195">
        <v>1.2741000000000002</v>
      </c>
      <c r="N311" s="9" t="s">
        <v>893</v>
      </c>
      <c r="O311" s="197">
        <v>1.4989411764705884</v>
      </c>
      <c r="P311" s="10">
        <v>1.2741000000000002</v>
      </c>
      <c r="Q311" s="10" t="s">
        <v>893</v>
      </c>
      <c r="R311" s="195">
        <v>3.5000000000000003E-2</v>
      </c>
    </row>
    <row r="312" spans="1:18" ht="22.5">
      <c r="A312" s="8" t="s">
        <v>539</v>
      </c>
      <c r="B312" s="8" t="s">
        <v>35</v>
      </c>
      <c r="C312" s="8" t="s">
        <v>540</v>
      </c>
      <c r="D312" s="194">
        <v>8</v>
      </c>
      <c r="E312" s="10">
        <v>4</v>
      </c>
      <c r="F312" s="10">
        <v>4</v>
      </c>
      <c r="G312" s="10">
        <v>0</v>
      </c>
      <c r="H312" s="10">
        <v>0</v>
      </c>
      <c r="I312" s="10">
        <v>2.94</v>
      </c>
      <c r="J312" s="195">
        <v>4.9000000000000002E-2</v>
      </c>
      <c r="K312" s="195">
        <v>3.4000000000000002E-2</v>
      </c>
      <c r="L312" s="196">
        <v>1.2073118279569894</v>
      </c>
      <c r="M312" s="195">
        <v>1.1228000000000002</v>
      </c>
      <c r="N312" s="9" t="s">
        <v>893</v>
      </c>
      <c r="O312" s="197">
        <v>1.3209411764705885</v>
      </c>
      <c r="P312" s="10">
        <v>1.1228000000000002</v>
      </c>
      <c r="Q312" s="10" t="s">
        <v>893</v>
      </c>
      <c r="R312" s="195">
        <v>0.40159499999999998</v>
      </c>
    </row>
    <row r="313" spans="1:18" ht="22.5">
      <c r="A313" s="8" t="s">
        <v>541</v>
      </c>
      <c r="B313" s="8" t="s">
        <v>35</v>
      </c>
      <c r="C313" s="8" t="s">
        <v>103</v>
      </c>
      <c r="D313" s="194">
        <v>2.5</v>
      </c>
      <c r="E313" s="10">
        <v>2.5</v>
      </c>
      <c r="F313" s="10">
        <v>0</v>
      </c>
      <c r="G313" s="10">
        <v>0</v>
      </c>
      <c r="H313" s="10">
        <v>0</v>
      </c>
      <c r="I313" s="10">
        <v>0.35</v>
      </c>
      <c r="J313" s="195">
        <v>0</v>
      </c>
      <c r="K313" s="195">
        <v>0</v>
      </c>
      <c r="L313" s="196">
        <v>2.15</v>
      </c>
      <c r="M313" s="195">
        <v>1.9995000000000001</v>
      </c>
      <c r="N313" s="9" t="s">
        <v>893</v>
      </c>
      <c r="O313" s="197">
        <v>2.3523529411764708</v>
      </c>
      <c r="P313" s="10">
        <v>1.9995000000000001</v>
      </c>
      <c r="Q313" s="10" t="s">
        <v>893</v>
      </c>
      <c r="R313" s="195">
        <v>0</v>
      </c>
    </row>
    <row r="314" spans="1:18" ht="22.5">
      <c r="A314" s="8" t="s">
        <v>542</v>
      </c>
      <c r="B314" s="8" t="s">
        <v>33</v>
      </c>
      <c r="C314" s="8" t="s">
        <v>86</v>
      </c>
      <c r="D314" s="194">
        <v>6.3</v>
      </c>
      <c r="E314" s="10">
        <v>6.3</v>
      </c>
      <c r="F314" s="10">
        <v>0</v>
      </c>
      <c r="G314" s="10">
        <v>0</v>
      </c>
      <c r="H314" s="10">
        <v>0</v>
      </c>
      <c r="I314" s="10">
        <v>1.3</v>
      </c>
      <c r="J314" s="195">
        <v>1.4999999999999999E-2</v>
      </c>
      <c r="K314" s="195">
        <v>1.4999999999999999E-2</v>
      </c>
      <c r="L314" s="196">
        <v>4.9838709677419359</v>
      </c>
      <c r="M314" s="195">
        <v>4.6350000000000007</v>
      </c>
      <c r="N314" s="9" t="s">
        <v>893</v>
      </c>
      <c r="O314" s="197">
        <v>5.4529411764705893</v>
      </c>
      <c r="P314" s="10">
        <v>4.6350000000000007</v>
      </c>
      <c r="Q314" s="10" t="s">
        <v>893</v>
      </c>
      <c r="R314" s="195">
        <v>0.29799999999999999</v>
      </c>
    </row>
    <row r="315" spans="1:18" ht="22.5">
      <c r="A315" s="8" t="s">
        <v>543</v>
      </c>
      <c r="B315" s="8" t="s">
        <v>35</v>
      </c>
      <c r="C315" s="8" t="s">
        <v>44</v>
      </c>
      <c r="D315" s="194">
        <v>4</v>
      </c>
      <c r="E315" s="10">
        <v>4</v>
      </c>
      <c r="F315" s="10">
        <v>0</v>
      </c>
      <c r="G315" s="10">
        <v>0</v>
      </c>
      <c r="H315" s="10">
        <v>0</v>
      </c>
      <c r="I315" s="10">
        <v>2.25</v>
      </c>
      <c r="J315" s="195">
        <v>1.6E-2</v>
      </c>
      <c r="K315" s="195">
        <v>1.6E-2</v>
      </c>
      <c r="L315" s="196">
        <v>1.7327956989247313</v>
      </c>
      <c r="M315" s="195">
        <v>1.6115000000000002</v>
      </c>
      <c r="N315" s="9" t="s">
        <v>893</v>
      </c>
      <c r="O315" s="197">
        <v>1.8958823529411768</v>
      </c>
      <c r="P315" s="10">
        <v>1.6115000000000002</v>
      </c>
      <c r="Q315" s="10" t="s">
        <v>893</v>
      </c>
      <c r="R315" s="195">
        <v>0.2442</v>
      </c>
    </row>
    <row r="316" spans="1:18" ht="22.5">
      <c r="A316" s="8" t="s">
        <v>544</v>
      </c>
      <c r="B316" s="8" t="s">
        <v>35</v>
      </c>
      <c r="C316" s="8" t="s">
        <v>51</v>
      </c>
      <c r="D316" s="194">
        <v>4</v>
      </c>
      <c r="E316" s="10">
        <v>4</v>
      </c>
      <c r="F316" s="10">
        <v>0</v>
      </c>
      <c r="G316" s="10">
        <v>0</v>
      </c>
      <c r="H316" s="10">
        <v>0</v>
      </c>
      <c r="I316" s="10">
        <v>0.88</v>
      </c>
      <c r="J316" s="195">
        <v>0</v>
      </c>
      <c r="K316" s="195">
        <v>0</v>
      </c>
      <c r="L316" s="196">
        <v>3.12</v>
      </c>
      <c r="M316" s="195">
        <v>2.9016000000000002</v>
      </c>
      <c r="N316" s="9" t="s">
        <v>893</v>
      </c>
      <c r="O316" s="197">
        <v>3.4136470588235297</v>
      </c>
      <c r="P316" s="10">
        <v>2.9016000000000002</v>
      </c>
      <c r="Q316" s="10" t="s">
        <v>893</v>
      </c>
      <c r="R316" s="195">
        <v>0.10709</v>
      </c>
    </row>
    <row r="317" spans="1:18" ht="22.5">
      <c r="A317" s="8" t="s">
        <v>545</v>
      </c>
      <c r="B317" s="8" t="s">
        <v>35</v>
      </c>
      <c r="C317" s="8" t="s">
        <v>62</v>
      </c>
      <c r="D317" s="194">
        <v>4</v>
      </c>
      <c r="E317" s="10">
        <v>4</v>
      </c>
      <c r="F317" s="10">
        <v>0</v>
      </c>
      <c r="G317" s="10">
        <v>0</v>
      </c>
      <c r="H317" s="10">
        <v>0</v>
      </c>
      <c r="I317" s="10">
        <v>1.1100000000000001</v>
      </c>
      <c r="J317" s="195">
        <v>0.1152</v>
      </c>
      <c r="K317" s="195">
        <v>0.1052</v>
      </c>
      <c r="L317" s="196">
        <v>2.7661290322580641</v>
      </c>
      <c r="M317" s="195">
        <v>2.5724999999999998</v>
      </c>
      <c r="N317" s="9" t="s">
        <v>893</v>
      </c>
      <c r="O317" s="197">
        <v>3.026470588235294</v>
      </c>
      <c r="P317" s="10">
        <v>2.5724999999999998</v>
      </c>
      <c r="Q317" s="10" t="s">
        <v>893</v>
      </c>
      <c r="R317" s="195">
        <v>0.12479999999999999</v>
      </c>
    </row>
    <row r="318" spans="1:18" ht="22.5">
      <c r="A318" s="8" t="s">
        <v>546</v>
      </c>
      <c r="B318" s="8" t="s">
        <v>35</v>
      </c>
      <c r="C318" s="8" t="s">
        <v>75</v>
      </c>
      <c r="D318" s="194">
        <v>4</v>
      </c>
      <c r="E318" s="10">
        <v>4</v>
      </c>
      <c r="F318" s="10">
        <v>0</v>
      </c>
      <c r="G318" s="10">
        <v>0</v>
      </c>
      <c r="H318" s="10">
        <v>0</v>
      </c>
      <c r="I318" s="10">
        <v>1.21</v>
      </c>
      <c r="J318" s="195">
        <v>2.4E-2</v>
      </c>
      <c r="K318" s="195">
        <v>2.4E-2</v>
      </c>
      <c r="L318" s="196">
        <v>2.7641935483870967</v>
      </c>
      <c r="M318" s="195">
        <v>2.5707</v>
      </c>
      <c r="N318" s="9" t="s">
        <v>893</v>
      </c>
      <c r="O318" s="197">
        <v>3.0243529411764705</v>
      </c>
      <c r="P318" s="10">
        <v>2.5707</v>
      </c>
      <c r="Q318" s="10" t="s">
        <v>893</v>
      </c>
      <c r="R318" s="195">
        <v>0.20798</v>
      </c>
    </row>
    <row r="319" spans="1:18" ht="22.5">
      <c r="A319" s="8" t="s">
        <v>547</v>
      </c>
      <c r="B319" s="8" t="s">
        <v>35</v>
      </c>
      <c r="C319" s="8" t="s">
        <v>44</v>
      </c>
      <c r="D319" s="194">
        <v>4</v>
      </c>
      <c r="E319" s="10">
        <v>0</v>
      </c>
      <c r="F319" s="10">
        <v>4</v>
      </c>
      <c r="G319" s="10">
        <v>0</v>
      </c>
      <c r="H319" s="10">
        <v>0</v>
      </c>
      <c r="I319" s="10">
        <v>1.9</v>
      </c>
      <c r="J319" s="195">
        <v>0</v>
      </c>
      <c r="K319" s="195">
        <v>0</v>
      </c>
      <c r="L319" s="196">
        <v>2.1</v>
      </c>
      <c r="M319" s="195">
        <v>1.9530000000000003</v>
      </c>
      <c r="N319" s="9" t="s">
        <v>893</v>
      </c>
      <c r="O319" s="197">
        <v>2.2976470588235296</v>
      </c>
      <c r="P319" s="10">
        <v>1.9530000000000003</v>
      </c>
      <c r="Q319" s="10" t="s">
        <v>893</v>
      </c>
      <c r="R319" s="195">
        <v>0.29410999999999998</v>
      </c>
    </row>
    <row r="320" spans="1:18" ht="22.5">
      <c r="A320" s="8" t="s">
        <v>548</v>
      </c>
      <c r="B320" s="8" t="s">
        <v>33</v>
      </c>
      <c r="C320" s="8" t="s">
        <v>51</v>
      </c>
      <c r="D320" s="194">
        <v>6.3</v>
      </c>
      <c r="E320" s="10">
        <v>6.3</v>
      </c>
      <c r="F320" s="10">
        <v>0</v>
      </c>
      <c r="G320" s="10">
        <v>0</v>
      </c>
      <c r="H320" s="10">
        <v>0</v>
      </c>
      <c r="I320" s="10">
        <v>0.93</v>
      </c>
      <c r="J320" s="195">
        <v>3.4189999999999998E-2</v>
      </c>
      <c r="K320" s="195">
        <v>2.5000000000000001E-2</v>
      </c>
      <c r="L320" s="196">
        <v>5.3332365591397854</v>
      </c>
      <c r="M320" s="195">
        <v>4.9599100000000007</v>
      </c>
      <c r="N320" s="9" t="s">
        <v>893</v>
      </c>
      <c r="O320" s="197">
        <v>5.8351882352941189</v>
      </c>
      <c r="P320" s="10">
        <v>4.9599100000000007</v>
      </c>
      <c r="Q320" s="10" t="s">
        <v>893</v>
      </c>
      <c r="R320" s="195">
        <v>0.27934999999999999</v>
      </c>
    </row>
    <row r="321" spans="1:18" ht="45">
      <c r="A321" s="8" t="s">
        <v>549</v>
      </c>
      <c r="B321" s="8" t="s">
        <v>38</v>
      </c>
      <c r="C321" s="8" t="s">
        <v>77</v>
      </c>
      <c r="D321" s="194">
        <v>16</v>
      </c>
      <c r="E321" s="10">
        <v>16</v>
      </c>
      <c r="F321" s="10">
        <v>0</v>
      </c>
      <c r="G321" s="10">
        <v>0</v>
      </c>
      <c r="H321" s="10">
        <v>0</v>
      </c>
      <c r="I321" s="10">
        <v>2.61</v>
      </c>
      <c r="J321" s="195">
        <v>1.1999999999999999E-3</v>
      </c>
      <c r="K321" s="195">
        <v>1.1999999999999999E-3</v>
      </c>
      <c r="L321" s="196">
        <v>13.388709677419355</v>
      </c>
      <c r="M321" s="195">
        <v>12.451500000000001</v>
      </c>
      <c r="N321" s="9" t="s">
        <v>893</v>
      </c>
      <c r="O321" s="197">
        <v>14.648823529411766</v>
      </c>
      <c r="P321" s="10">
        <v>12.451500000000001</v>
      </c>
      <c r="Q321" s="10" t="s">
        <v>893</v>
      </c>
      <c r="R321" s="195">
        <v>0.1095</v>
      </c>
    </row>
    <row r="322" spans="1:18" ht="22.5">
      <c r="A322" s="8" t="s">
        <v>550</v>
      </c>
      <c r="B322" s="8" t="s">
        <v>33</v>
      </c>
      <c r="C322" s="8" t="s">
        <v>37</v>
      </c>
      <c r="D322" s="194">
        <v>6.3</v>
      </c>
      <c r="E322" s="10">
        <v>6.3</v>
      </c>
      <c r="F322" s="10">
        <v>0</v>
      </c>
      <c r="G322" s="10">
        <v>0</v>
      </c>
      <c r="H322" s="10">
        <v>0</v>
      </c>
      <c r="I322" s="10">
        <v>0.95</v>
      </c>
      <c r="J322" s="195">
        <v>0</v>
      </c>
      <c r="K322" s="195">
        <v>0</v>
      </c>
      <c r="L322" s="196">
        <v>5.35</v>
      </c>
      <c r="M322" s="195">
        <v>4.9755000000000003</v>
      </c>
      <c r="N322" s="9" t="s">
        <v>893</v>
      </c>
      <c r="O322" s="197">
        <v>5.8535294117647068</v>
      </c>
      <c r="P322" s="10">
        <v>4.9755000000000003</v>
      </c>
      <c r="Q322" s="10" t="s">
        <v>893</v>
      </c>
      <c r="R322" s="195">
        <v>0.11575000000000001</v>
      </c>
    </row>
    <row r="323" spans="1:18" ht="22.5">
      <c r="A323" s="8" t="s">
        <v>551</v>
      </c>
      <c r="B323" s="8" t="s">
        <v>38</v>
      </c>
      <c r="C323" s="8" t="s">
        <v>51</v>
      </c>
      <c r="D323" s="194">
        <v>10</v>
      </c>
      <c r="E323" s="10">
        <v>10</v>
      </c>
      <c r="F323" s="10">
        <v>0</v>
      </c>
      <c r="G323" s="10">
        <v>0</v>
      </c>
      <c r="H323" s="10">
        <v>0</v>
      </c>
      <c r="I323" s="10">
        <v>3.95</v>
      </c>
      <c r="J323" s="195">
        <v>0.39300000000000002</v>
      </c>
      <c r="K323" s="195">
        <v>1.7999999999999999E-2</v>
      </c>
      <c r="L323" s="196">
        <v>5.6274193548387093</v>
      </c>
      <c r="M323" s="195">
        <v>5.2335000000000003</v>
      </c>
      <c r="N323" s="9" t="s">
        <v>893</v>
      </c>
      <c r="O323" s="197">
        <v>6.1570588235294119</v>
      </c>
      <c r="P323" s="10">
        <v>5.2335000000000003</v>
      </c>
      <c r="Q323" s="10" t="s">
        <v>893</v>
      </c>
      <c r="R323" s="195">
        <v>0.24879999999999999</v>
      </c>
    </row>
    <row r="324" spans="1:18" ht="22.5">
      <c r="A324" s="8" t="s">
        <v>552</v>
      </c>
      <c r="B324" s="8" t="s">
        <v>35</v>
      </c>
      <c r="C324" s="8" t="s">
        <v>553</v>
      </c>
      <c r="D324" s="194">
        <v>8</v>
      </c>
      <c r="E324" s="10">
        <v>4</v>
      </c>
      <c r="F324" s="10">
        <v>4</v>
      </c>
      <c r="G324" s="10">
        <v>0</v>
      </c>
      <c r="H324" s="10">
        <v>0</v>
      </c>
      <c r="I324" s="10">
        <v>4.8499999999999996</v>
      </c>
      <c r="J324" s="195">
        <v>0.98109999999999997</v>
      </c>
      <c r="K324" s="195">
        <v>0.5111</v>
      </c>
      <c r="L324" s="196">
        <v>0</v>
      </c>
      <c r="M324" s="195">
        <v>0</v>
      </c>
      <c r="N324" s="9" t="s">
        <v>891</v>
      </c>
      <c r="O324" s="197">
        <v>0</v>
      </c>
      <c r="P324" s="10">
        <v>0</v>
      </c>
      <c r="Q324" s="10" t="s">
        <v>891</v>
      </c>
      <c r="R324" s="195">
        <v>1.1097999999999999</v>
      </c>
    </row>
    <row r="325" spans="1:18" ht="22.5">
      <c r="A325" s="8" t="s">
        <v>554</v>
      </c>
      <c r="B325" s="8" t="s">
        <v>35</v>
      </c>
      <c r="C325" s="8" t="s">
        <v>555</v>
      </c>
      <c r="D325" s="194">
        <v>10.3</v>
      </c>
      <c r="E325" s="10">
        <v>6.3</v>
      </c>
      <c r="F325" s="10">
        <v>4</v>
      </c>
      <c r="G325" s="10">
        <v>0</v>
      </c>
      <c r="H325" s="10">
        <v>0</v>
      </c>
      <c r="I325" s="10">
        <v>3.63</v>
      </c>
      <c r="J325" s="195">
        <v>3.4907599999999999</v>
      </c>
      <c r="K325" s="195">
        <v>0.25800000000000001</v>
      </c>
      <c r="L325" s="196">
        <v>0</v>
      </c>
      <c r="M325" s="195">
        <v>0</v>
      </c>
      <c r="N325" s="9" t="s">
        <v>891</v>
      </c>
      <c r="O325" s="197">
        <v>0</v>
      </c>
      <c r="P325" s="10">
        <v>0</v>
      </c>
      <c r="Q325" s="10" t="s">
        <v>891</v>
      </c>
      <c r="R325" s="195">
        <v>1.2563</v>
      </c>
    </row>
    <row r="326" spans="1:18" ht="22.5">
      <c r="A326" s="8" t="s">
        <v>556</v>
      </c>
      <c r="B326" s="8" t="s">
        <v>35</v>
      </c>
      <c r="C326" s="8" t="s">
        <v>557</v>
      </c>
      <c r="D326" s="194">
        <v>6.5</v>
      </c>
      <c r="E326" s="10">
        <v>2.5</v>
      </c>
      <c r="F326" s="10">
        <v>4</v>
      </c>
      <c r="G326" s="10">
        <v>0</v>
      </c>
      <c r="H326" s="10">
        <v>0</v>
      </c>
      <c r="I326" s="10">
        <v>1.45</v>
      </c>
      <c r="J326" s="195">
        <v>0.14849999999999999</v>
      </c>
      <c r="K326" s="195">
        <v>4.2000000000000003E-2</v>
      </c>
      <c r="L326" s="196">
        <v>1.0153225806451613</v>
      </c>
      <c r="M326" s="195">
        <v>0.94425000000000014</v>
      </c>
      <c r="N326" s="9" t="s">
        <v>893</v>
      </c>
      <c r="O326" s="197">
        <v>1.1108823529411767</v>
      </c>
      <c r="P326" s="10">
        <v>0.94425000000000014</v>
      </c>
      <c r="Q326" s="10" t="s">
        <v>893</v>
      </c>
      <c r="R326" s="195">
        <v>0.20135</v>
      </c>
    </row>
    <row r="327" spans="1:18" ht="22.5">
      <c r="A327" s="8" t="s">
        <v>558</v>
      </c>
      <c r="B327" s="8" t="s">
        <v>35</v>
      </c>
      <c r="C327" s="8" t="s">
        <v>76</v>
      </c>
      <c r="D327" s="194">
        <v>8</v>
      </c>
      <c r="E327" s="10">
        <v>4</v>
      </c>
      <c r="F327" s="10">
        <v>4</v>
      </c>
      <c r="G327" s="10">
        <v>0</v>
      </c>
      <c r="H327" s="10">
        <v>0</v>
      </c>
      <c r="I327" s="10">
        <v>3.46</v>
      </c>
      <c r="J327" s="195">
        <v>0.248</v>
      </c>
      <c r="K327" s="195">
        <v>0.13400000000000001</v>
      </c>
      <c r="L327" s="196">
        <v>0.47333333333333361</v>
      </c>
      <c r="M327" s="195">
        <v>0.44020000000000026</v>
      </c>
      <c r="N327" s="9" t="s">
        <v>893</v>
      </c>
      <c r="O327" s="197">
        <v>0.51788235294117679</v>
      </c>
      <c r="P327" s="10">
        <v>0.44020000000000026</v>
      </c>
      <c r="Q327" s="10" t="s">
        <v>893</v>
      </c>
      <c r="R327" s="195">
        <v>1.3042899999999999</v>
      </c>
    </row>
    <row r="328" spans="1:18" ht="22.5">
      <c r="A328" s="8" t="s">
        <v>559</v>
      </c>
      <c r="B328" s="8" t="s">
        <v>33</v>
      </c>
      <c r="C328" s="8" t="s">
        <v>81</v>
      </c>
      <c r="D328" s="194">
        <v>6.3</v>
      </c>
      <c r="E328" s="10">
        <v>6.3</v>
      </c>
      <c r="F328" s="10">
        <v>0</v>
      </c>
      <c r="G328" s="10">
        <v>0</v>
      </c>
      <c r="H328" s="10">
        <v>0</v>
      </c>
      <c r="I328" s="10">
        <v>2.42</v>
      </c>
      <c r="J328" s="195">
        <v>3.2402000000000002</v>
      </c>
      <c r="K328" s="195">
        <v>2.105</v>
      </c>
      <c r="L328" s="196">
        <v>0.39591397849462351</v>
      </c>
      <c r="M328" s="195">
        <v>0.36819999999999986</v>
      </c>
      <c r="N328" s="9" t="s">
        <v>893</v>
      </c>
      <c r="O328" s="197">
        <v>0.43317647058823516</v>
      </c>
      <c r="P328" s="10">
        <v>0.36819999999999986</v>
      </c>
      <c r="Q328" s="10" t="s">
        <v>893</v>
      </c>
      <c r="R328" s="195">
        <v>1.4661</v>
      </c>
    </row>
    <row r="329" spans="1:18" ht="33.75">
      <c r="A329" s="8" t="s">
        <v>560</v>
      </c>
      <c r="B329" s="8" t="s">
        <v>38</v>
      </c>
      <c r="C329" s="8" t="s">
        <v>57</v>
      </c>
      <c r="D329" s="194">
        <v>10</v>
      </c>
      <c r="E329" s="10">
        <v>10</v>
      </c>
      <c r="F329" s="10">
        <v>0</v>
      </c>
      <c r="G329" s="10">
        <v>0</v>
      </c>
      <c r="H329" s="10">
        <v>0</v>
      </c>
      <c r="I329" s="10">
        <v>7.44</v>
      </c>
      <c r="J329" s="195">
        <v>0.42899999999999999</v>
      </c>
      <c r="K329" s="195">
        <v>0.14199999999999999</v>
      </c>
      <c r="L329" s="196">
        <v>2.0987096774193543</v>
      </c>
      <c r="M329" s="195">
        <v>1.9517999999999998</v>
      </c>
      <c r="N329" s="9" t="s">
        <v>893</v>
      </c>
      <c r="O329" s="197">
        <v>2.2962352941176469</v>
      </c>
      <c r="P329" s="10">
        <v>1.9517999999999998</v>
      </c>
      <c r="Q329" s="10" t="s">
        <v>893</v>
      </c>
      <c r="R329" s="195">
        <v>0.22939999999999999</v>
      </c>
    </row>
    <row r="330" spans="1:18" ht="22.5">
      <c r="A330" s="8" t="s">
        <v>130</v>
      </c>
      <c r="B330" s="8" t="s">
        <v>38</v>
      </c>
      <c r="C330" s="8" t="s">
        <v>540</v>
      </c>
      <c r="D330" s="194">
        <v>32</v>
      </c>
      <c r="E330" s="10">
        <v>16</v>
      </c>
      <c r="F330" s="10">
        <v>16</v>
      </c>
      <c r="G330" s="10">
        <v>0</v>
      </c>
      <c r="H330" s="10">
        <v>0</v>
      </c>
      <c r="I330" s="10">
        <v>10</v>
      </c>
      <c r="J330" s="195">
        <v>1.0485</v>
      </c>
      <c r="K330" s="195">
        <v>8.0000000000000002E-3</v>
      </c>
      <c r="L330" s="196">
        <v>5.6725806451612915</v>
      </c>
      <c r="M330" s="195">
        <v>5.275500000000001</v>
      </c>
      <c r="N330" s="9" t="s">
        <v>893</v>
      </c>
      <c r="O330" s="197">
        <v>6.2064705882352955</v>
      </c>
      <c r="P330" s="10">
        <v>5.275500000000001</v>
      </c>
      <c r="Q330" s="10" t="s">
        <v>893</v>
      </c>
      <c r="R330" s="195">
        <v>0.4017</v>
      </c>
    </row>
    <row r="331" spans="1:18" ht="22.5">
      <c r="A331" s="8" t="s">
        <v>561</v>
      </c>
      <c r="B331" s="8" t="s">
        <v>35</v>
      </c>
      <c r="C331" s="8" t="s">
        <v>562</v>
      </c>
      <c r="D331" s="194">
        <v>5.7</v>
      </c>
      <c r="E331" s="10">
        <v>2.5</v>
      </c>
      <c r="F331" s="10">
        <v>3.2</v>
      </c>
      <c r="G331" s="10">
        <v>0</v>
      </c>
      <c r="H331" s="10">
        <v>0</v>
      </c>
      <c r="I331" s="10">
        <v>1.6</v>
      </c>
      <c r="J331" s="195">
        <v>0.374</v>
      </c>
      <c r="K331" s="195">
        <v>0.36899999999999999</v>
      </c>
      <c r="L331" s="196">
        <v>0.62284946236559124</v>
      </c>
      <c r="M331" s="195">
        <v>0.57924999999999993</v>
      </c>
      <c r="N331" s="9" t="s">
        <v>893</v>
      </c>
      <c r="O331" s="197">
        <v>0.68147058823529405</v>
      </c>
      <c r="P331" s="10">
        <v>0.57924999999999993</v>
      </c>
      <c r="Q331" s="10" t="s">
        <v>893</v>
      </c>
      <c r="R331" s="195">
        <v>0.46379999999999999</v>
      </c>
    </row>
    <row r="332" spans="1:18" ht="22.5">
      <c r="A332" s="8" t="s">
        <v>563</v>
      </c>
      <c r="B332" s="8" t="s">
        <v>35</v>
      </c>
      <c r="C332" s="8" t="s">
        <v>564</v>
      </c>
      <c r="D332" s="194">
        <v>6.5</v>
      </c>
      <c r="E332" s="10">
        <v>2.5</v>
      </c>
      <c r="F332" s="10">
        <v>4</v>
      </c>
      <c r="G332" s="10">
        <v>0</v>
      </c>
      <c r="H332" s="10">
        <v>0</v>
      </c>
      <c r="I332" s="10">
        <v>0.65</v>
      </c>
      <c r="J332" s="195">
        <v>0.29199999999999998</v>
      </c>
      <c r="K332" s="195">
        <v>0.26100000000000001</v>
      </c>
      <c r="L332" s="196">
        <v>1.661021505376344</v>
      </c>
      <c r="M332" s="195">
        <v>1.5447500000000001</v>
      </c>
      <c r="N332" s="9" t="s">
        <v>893</v>
      </c>
      <c r="O332" s="197">
        <v>1.8173529411764706</v>
      </c>
      <c r="P332" s="10">
        <v>1.5447500000000001</v>
      </c>
      <c r="Q332" s="10" t="s">
        <v>893</v>
      </c>
      <c r="R332" s="195">
        <v>0.17429</v>
      </c>
    </row>
    <row r="333" spans="1:18" ht="22.5">
      <c r="A333" s="8" t="s">
        <v>565</v>
      </c>
      <c r="B333" s="8" t="s">
        <v>35</v>
      </c>
      <c r="C333" s="8" t="s">
        <v>345</v>
      </c>
      <c r="D333" s="194">
        <v>4.0999999999999996</v>
      </c>
      <c r="E333" s="10">
        <v>1.6</v>
      </c>
      <c r="F333" s="10">
        <v>2.5</v>
      </c>
      <c r="G333" s="10">
        <v>0</v>
      </c>
      <c r="H333" s="10">
        <v>0</v>
      </c>
      <c r="I333" s="10">
        <v>3.4000000000000004</v>
      </c>
      <c r="J333" s="195">
        <v>3.90543</v>
      </c>
      <c r="K333" s="195">
        <v>2.4037500000000001</v>
      </c>
      <c r="L333" s="196">
        <v>0</v>
      </c>
      <c r="M333" s="195">
        <v>0</v>
      </c>
      <c r="N333" s="9" t="s">
        <v>891</v>
      </c>
      <c r="O333" s="197">
        <v>0</v>
      </c>
      <c r="P333" s="10">
        <v>0</v>
      </c>
      <c r="Q333" s="10" t="s">
        <v>891</v>
      </c>
      <c r="R333" s="195">
        <v>3.8655599999999999</v>
      </c>
    </row>
    <row r="334" spans="1:18" ht="22.5">
      <c r="A334" s="8" t="s">
        <v>566</v>
      </c>
      <c r="B334" s="8" t="s">
        <v>35</v>
      </c>
      <c r="C334" s="8" t="s">
        <v>57</v>
      </c>
      <c r="D334" s="194">
        <v>2.5</v>
      </c>
      <c r="E334" s="10">
        <v>2.5</v>
      </c>
      <c r="F334" s="10">
        <v>0</v>
      </c>
      <c r="G334" s="10">
        <v>0</v>
      </c>
      <c r="H334" s="10">
        <v>0</v>
      </c>
      <c r="I334" s="10">
        <v>2.8</v>
      </c>
      <c r="J334" s="195">
        <v>2.94381</v>
      </c>
      <c r="K334" s="195">
        <v>1.1416999999999999</v>
      </c>
      <c r="L334" s="196">
        <v>0</v>
      </c>
      <c r="M334" s="195">
        <v>0</v>
      </c>
      <c r="N334" s="9" t="s">
        <v>891</v>
      </c>
      <c r="O334" s="197">
        <v>0</v>
      </c>
      <c r="P334" s="10">
        <v>0</v>
      </c>
      <c r="Q334" s="10" t="s">
        <v>891</v>
      </c>
      <c r="R334" s="195">
        <v>1.7796799999999999</v>
      </c>
    </row>
    <row r="335" spans="1:18" ht="22.5">
      <c r="A335" s="8" t="s">
        <v>567</v>
      </c>
      <c r="B335" s="8" t="s">
        <v>79</v>
      </c>
      <c r="C335" s="8" t="s">
        <v>127</v>
      </c>
      <c r="D335" s="194">
        <v>12.6</v>
      </c>
      <c r="E335" s="10">
        <v>6.3</v>
      </c>
      <c r="F335" s="10">
        <v>6.3</v>
      </c>
      <c r="G335" s="10">
        <v>0</v>
      </c>
      <c r="H335" s="10">
        <v>0</v>
      </c>
      <c r="I335" s="10">
        <v>2.2000000000000002</v>
      </c>
      <c r="J335" s="195">
        <v>0.32300000000000001</v>
      </c>
      <c r="K335" s="195">
        <v>7.1999999999999995E-2</v>
      </c>
      <c r="L335" s="196">
        <v>4.0676881720430105</v>
      </c>
      <c r="M335" s="195">
        <v>3.78295</v>
      </c>
      <c r="N335" s="9" t="s">
        <v>893</v>
      </c>
      <c r="O335" s="197">
        <v>4.4505294117647063</v>
      </c>
      <c r="P335" s="10">
        <v>3.78295</v>
      </c>
      <c r="Q335" s="10" t="s">
        <v>893</v>
      </c>
      <c r="R335" s="195">
        <v>0.4385</v>
      </c>
    </row>
    <row r="336" spans="1:18" ht="33.75">
      <c r="A336" s="8" t="s">
        <v>568</v>
      </c>
      <c r="B336" s="8" t="s">
        <v>38</v>
      </c>
      <c r="C336" s="8" t="s">
        <v>122</v>
      </c>
      <c r="D336" s="194">
        <v>16</v>
      </c>
      <c r="E336" s="10">
        <v>16</v>
      </c>
      <c r="F336" s="10">
        <v>0</v>
      </c>
      <c r="G336" s="10">
        <v>0</v>
      </c>
      <c r="H336" s="10">
        <v>0</v>
      </c>
      <c r="I336" s="10">
        <v>9</v>
      </c>
      <c r="J336" s="195">
        <v>0.86599999999999999</v>
      </c>
      <c r="K336" s="195">
        <v>0.59199999999999997</v>
      </c>
      <c r="L336" s="196">
        <v>6.0688172043010757</v>
      </c>
      <c r="M336" s="195">
        <v>5.644000000000001</v>
      </c>
      <c r="N336" s="9" t="s">
        <v>893</v>
      </c>
      <c r="O336" s="197">
        <v>6.6400000000000015</v>
      </c>
      <c r="P336" s="10">
        <v>5.644000000000001</v>
      </c>
      <c r="Q336" s="10" t="s">
        <v>893</v>
      </c>
      <c r="R336" s="195">
        <v>0.65149999999999997</v>
      </c>
    </row>
    <row r="337" spans="1:18" ht="22.5">
      <c r="A337" s="8" t="s">
        <v>569</v>
      </c>
      <c r="B337" s="8" t="s">
        <v>35</v>
      </c>
      <c r="C337" s="8" t="s">
        <v>49</v>
      </c>
      <c r="D337" s="194">
        <v>2.5</v>
      </c>
      <c r="E337" s="10">
        <v>2.5</v>
      </c>
      <c r="F337" s="10">
        <v>0</v>
      </c>
      <c r="G337" s="10">
        <v>0</v>
      </c>
      <c r="H337" s="10">
        <v>0</v>
      </c>
      <c r="I337" s="10">
        <v>0.22</v>
      </c>
      <c r="J337" s="195">
        <v>2.35E-2</v>
      </c>
      <c r="K337" s="195">
        <v>2.35E-2</v>
      </c>
      <c r="L337" s="196">
        <v>2.2547311827956991</v>
      </c>
      <c r="M337" s="195">
        <v>2.0969000000000002</v>
      </c>
      <c r="N337" s="9" t="s">
        <v>893</v>
      </c>
      <c r="O337" s="197">
        <v>2.4669411764705886</v>
      </c>
      <c r="P337" s="10">
        <v>2.0969000000000002</v>
      </c>
      <c r="Q337" s="10" t="s">
        <v>893</v>
      </c>
      <c r="R337" s="195">
        <v>0.19334999999999999</v>
      </c>
    </row>
    <row r="338" spans="1:18" ht="22.5">
      <c r="A338" s="8" t="s">
        <v>570</v>
      </c>
      <c r="B338" s="8" t="s">
        <v>33</v>
      </c>
      <c r="C338" s="8" t="s">
        <v>52</v>
      </c>
      <c r="D338" s="194">
        <v>6.3</v>
      </c>
      <c r="E338" s="10">
        <v>6.3</v>
      </c>
      <c r="F338" s="10">
        <v>0</v>
      </c>
      <c r="G338" s="10">
        <v>0</v>
      </c>
      <c r="H338" s="10">
        <v>0</v>
      </c>
      <c r="I338" s="10">
        <v>0.6</v>
      </c>
      <c r="J338" s="195">
        <v>2.9000000000000001E-2</v>
      </c>
      <c r="K338" s="195">
        <v>1.4999999999999999E-2</v>
      </c>
      <c r="L338" s="196">
        <v>5.6688172043010754</v>
      </c>
      <c r="M338" s="195">
        <v>5.2720000000000002</v>
      </c>
      <c r="N338" s="9" t="s">
        <v>893</v>
      </c>
      <c r="O338" s="197">
        <v>6.2023529411764713</v>
      </c>
      <c r="P338" s="10">
        <v>5.2720000000000002</v>
      </c>
      <c r="Q338" s="10" t="s">
        <v>893</v>
      </c>
      <c r="R338" s="195">
        <v>0.06</v>
      </c>
    </row>
    <row r="339" spans="1:18" ht="22.5">
      <c r="A339" s="8" t="s">
        <v>133</v>
      </c>
      <c r="B339" s="8" t="s">
        <v>33</v>
      </c>
      <c r="C339" s="8" t="s">
        <v>64</v>
      </c>
      <c r="D339" s="194">
        <v>2.5</v>
      </c>
      <c r="E339" s="10">
        <v>2.5</v>
      </c>
      <c r="F339" s="10">
        <v>0</v>
      </c>
      <c r="G339" s="10">
        <v>0</v>
      </c>
      <c r="H339" s="10">
        <v>0</v>
      </c>
      <c r="I339" s="10">
        <v>0.9</v>
      </c>
      <c r="J339" s="195">
        <v>0</v>
      </c>
      <c r="K339" s="195">
        <v>0</v>
      </c>
      <c r="L339" s="196">
        <v>1.6</v>
      </c>
      <c r="M339" s="195">
        <v>1.4880000000000002</v>
      </c>
      <c r="N339" s="9" t="s">
        <v>893</v>
      </c>
      <c r="O339" s="197">
        <v>1.750588235294118</v>
      </c>
      <c r="P339" s="10">
        <v>1.4880000000000002</v>
      </c>
      <c r="Q339" s="10" t="s">
        <v>893</v>
      </c>
      <c r="R339" s="195">
        <v>3.0000000000000001E-3</v>
      </c>
    </row>
    <row r="340" spans="1:18" ht="22.5">
      <c r="A340" s="8" t="s">
        <v>571</v>
      </c>
      <c r="B340" s="8" t="s">
        <v>35</v>
      </c>
      <c r="C340" s="8" t="s">
        <v>572</v>
      </c>
      <c r="D340" s="194">
        <v>8</v>
      </c>
      <c r="E340" s="10">
        <v>4</v>
      </c>
      <c r="F340" s="10">
        <v>4</v>
      </c>
      <c r="G340" s="10">
        <v>0</v>
      </c>
      <c r="H340" s="10">
        <v>0</v>
      </c>
      <c r="I340" s="10">
        <v>2.4500000000000002</v>
      </c>
      <c r="J340" s="195">
        <v>0.49199999999999999</v>
      </c>
      <c r="K340" s="195">
        <v>0.28000000000000003</v>
      </c>
      <c r="L340" s="196">
        <v>1.2209677419354841</v>
      </c>
      <c r="M340" s="195">
        <v>1.1355000000000002</v>
      </c>
      <c r="N340" s="9" t="s">
        <v>893</v>
      </c>
      <c r="O340" s="197">
        <v>1.3358823529411767</v>
      </c>
      <c r="P340" s="10">
        <v>1.1355000000000002</v>
      </c>
      <c r="Q340" s="10" t="s">
        <v>893</v>
      </c>
      <c r="R340" s="195">
        <v>1.4413400000000001</v>
      </c>
    </row>
    <row r="341" spans="1:18" ht="22.5">
      <c r="A341" s="8" t="s">
        <v>573</v>
      </c>
      <c r="B341" s="8" t="s">
        <v>35</v>
      </c>
      <c r="C341" s="8" t="s">
        <v>138</v>
      </c>
      <c r="D341" s="194">
        <v>2.8</v>
      </c>
      <c r="E341" s="10">
        <v>1.8</v>
      </c>
      <c r="F341" s="10">
        <v>1</v>
      </c>
      <c r="G341" s="10">
        <v>0</v>
      </c>
      <c r="H341" s="10">
        <v>0</v>
      </c>
      <c r="I341" s="10">
        <v>0.7</v>
      </c>
      <c r="J341" s="195">
        <v>0</v>
      </c>
      <c r="K341" s="195">
        <v>0</v>
      </c>
      <c r="L341" s="196">
        <v>0.34999999999999987</v>
      </c>
      <c r="M341" s="195">
        <v>0.3254999999999999</v>
      </c>
      <c r="N341" s="9" t="s">
        <v>893</v>
      </c>
      <c r="O341" s="197">
        <v>0.38294117647058812</v>
      </c>
      <c r="P341" s="10">
        <v>0.3254999999999999</v>
      </c>
      <c r="Q341" s="10" t="s">
        <v>893</v>
      </c>
      <c r="R341" s="195">
        <v>3.2000000000000001E-2</v>
      </c>
    </row>
    <row r="342" spans="1:18" ht="22.5">
      <c r="A342" s="8" t="s">
        <v>574</v>
      </c>
      <c r="B342" s="8" t="s">
        <v>35</v>
      </c>
      <c r="C342" s="8" t="s">
        <v>122</v>
      </c>
      <c r="D342" s="194">
        <v>4</v>
      </c>
      <c r="E342" s="10">
        <v>4</v>
      </c>
      <c r="F342" s="10">
        <v>0</v>
      </c>
      <c r="G342" s="10">
        <v>0</v>
      </c>
      <c r="H342" s="10">
        <v>0</v>
      </c>
      <c r="I342" s="10">
        <v>2.4</v>
      </c>
      <c r="J342" s="195">
        <v>1.23</v>
      </c>
      <c r="K342" s="195">
        <v>1.1335</v>
      </c>
      <c r="L342" s="196">
        <v>0.27741935483870989</v>
      </c>
      <c r="M342" s="195">
        <v>0.25800000000000023</v>
      </c>
      <c r="N342" s="9" t="s">
        <v>893</v>
      </c>
      <c r="O342" s="197">
        <v>0.30352941176470616</v>
      </c>
      <c r="P342" s="10">
        <v>0.25800000000000023</v>
      </c>
      <c r="Q342" s="10" t="s">
        <v>893</v>
      </c>
      <c r="R342" s="195">
        <v>0.86477000000000004</v>
      </c>
    </row>
    <row r="343" spans="1:18" ht="33.75">
      <c r="A343" s="8" t="s">
        <v>575</v>
      </c>
      <c r="B343" s="8" t="s">
        <v>35</v>
      </c>
      <c r="C343" s="8" t="s">
        <v>122</v>
      </c>
      <c r="D343" s="194">
        <v>4</v>
      </c>
      <c r="E343" s="10">
        <v>4</v>
      </c>
      <c r="F343" s="10">
        <v>0</v>
      </c>
      <c r="G343" s="10">
        <v>0</v>
      </c>
      <c r="H343" s="10">
        <v>0</v>
      </c>
      <c r="I343" s="10">
        <v>2.5</v>
      </c>
      <c r="J343" s="195">
        <v>0.13400000000000001</v>
      </c>
      <c r="K343" s="195">
        <v>6.3E-2</v>
      </c>
      <c r="L343" s="196">
        <v>1.3559139784946237</v>
      </c>
      <c r="M343" s="195">
        <v>1.2610000000000001</v>
      </c>
      <c r="N343" s="9" t="s">
        <v>893</v>
      </c>
      <c r="O343" s="197">
        <v>1.483529411764706</v>
      </c>
      <c r="P343" s="10">
        <v>1.2610000000000001</v>
      </c>
      <c r="Q343" s="10" t="s">
        <v>893</v>
      </c>
      <c r="R343" s="195">
        <v>0.16700000000000001</v>
      </c>
    </row>
    <row r="344" spans="1:18" ht="22.5">
      <c r="A344" s="8" t="s">
        <v>576</v>
      </c>
      <c r="B344" s="8" t="s">
        <v>38</v>
      </c>
      <c r="C344" s="8" t="s">
        <v>577</v>
      </c>
      <c r="D344" s="194">
        <v>12.6</v>
      </c>
      <c r="E344" s="10">
        <v>6.3</v>
      </c>
      <c r="F344" s="10">
        <v>6.3</v>
      </c>
      <c r="G344" s="10">
        <v>0</v>
      </c>
      <c r="H344" s="10">
        <v>0</v>
      </c>
      <c r="I344" s="10">
        <v>3.5</v>
      </c>
      <c r="J344" s="195">
        <v>5.3199999999999997E-2</v>
      </c>
      <c r="K344" s="195">
        <v>2.4E-2</v>
      </c>
      <c r="L344" s="196">
        <v>3.0577956989247315</v>
      </c>
      <c r="M344" s="195">
        <v>2.8437500000000004</v>
      </c>
      <c r="N344" s="9" t="s">
        <v>893</v>
      </c>
      <c r="O344" s="197">
        <v>3.3455882352941182</v>
      </c>
      <c r="P344" s="10">
        <v>2.8437500000000004</v>
      </c>
      <c r="Q344" s="10" t="s">
        <v>893</v>
      </c>
      <c r="R344" s="195">
        <v>0.45679999999999998</v>
      </c>
    </row>
    <row r="345" spans="1:18" ht="22.5">
      <c r="A345" s="8" t="s">
        <v>578</v>
      </c>
      <c r="B345" s="8" t="s">
        <v>33</v>
      </c>
      <c r="C345" s="8" t="s">
        <v>51</v>
      </c>
      <c r="D345" s="194">
        <v>6.3</v>
      </c>
      <c r="E345" s="10">
        <v>6.3</v>
      </c>
      <c r="F345" s="10">
        <v>0</v>
      </c>
      <c r="G345" s="10">
        <v>0</v>
      </c>
      <c r="H345" s="10">
        <v>0</v>
      </c>
      <c r="I345" s="10">
        <v>1</v>
      </c>
      <c r="J345" s="195">
        <v>1.0580000000000001</v>
      </c>
      <c r="K345" s="195">
        <v>4.4999999999999998E-2</v>
      </c>
      <c r="L345" s="196">
        <v>4.1623655913978501</v>
      </c>
      <c r="M345" s="195">
        <v>3.8710000000000004</v>
      </c>
      <c r="N345" s="9" t="s">
        <v>893</v>
      </c>
      <c r="O345" s="197">
        <v>4.554117647058824</v>
      </c>
      <c r="P345" s="10">
        <v>3.8710000000000004</v>
      </c>
      <c r="Q345" s="10" t="s">
        <v>893</v>
      </c>
      <c r="R345" s="195">
        <v>0.94269999999999998</v>
      </c>
    </row>
    <row r="346" spans="1:18" ht="22.5">
      <c r="A346" s="8" t="s">
        <v>579</v>
      </c>
      <c r="B346" s="8" t="s">
        <v>35</v>
      </c>
      <c r="C346" s="8" t="s">
        <v>580</v>
      </c>
      <c r="D346" s="194">
        <v>6.5</v>
      </c>
      <c r="E346" s="10">
        <v>2.5</v>
      </c>
      <c r="F346" s="10">
        <v>4</v>
      </c>
      <c r="G346" s="10">
        <v>0</v>
      </c>
      <c r="H346" s="10">
        <v>0</v>
      </c>
      <c r="I346" s="10">
        <v>1.1000000000000001</v>
      </c>
      <c r="J346" s="195">
        <v>0.1807</v>
      </c>
      <c r="K346" s="195">
        <v>0.1207</v>
      </c>
      <c r="L346" s="196">
        <v>1.3306989247311827</v>
      </c>
      <c r="M346" s="195">
        <v>1.2375499999999999</v>
      </c>
      <c r="N346" s="9" t="s">
        <v>893</v>
      </c>
      <c r="O346" s="197">
        <v>1.4559411764705883</v>
      </c>
      <c r="P346" s="10">
        <v>1.2375499999999999</v>
      </c>
      <c r="Q346" s="10" t="s">
        <v>893</v>
      </c>
      <c r="R346" s="195">
        <v>0.25087999999999999</v>
      </c>
    </row>
    <row r="347" spans="1:18" ht="22.5">
      <c r="A347" s="8" t="s">
        <v>581</v>
      </c>
      <c r="B347" s="8" t="s">
        <v>35</v>
      </c>
      <c r="C347" s="8" t="s">
        <v>582</v>
      </c>
      <c r="D347" s="194">
        <v>10.3</v>
      </c>
      <c r="E347" s="10">
        <v>4</v>
      </c>
      <c r="F347" s="10">
        <v>6.3</v>
      </c>
      <c r="G347" s="10">
        <v>0</v>
      </c>
      <c r="H347" s="10">
        <v>0</v>
      </c>
      <c r="I347" s="10">
        <v>8.4499999999999993</v>
      </c>
      <c r="J347" s="195">
        <v>0.72492999999999996</v>
      </c>
      <c r="K347" s="195">
        <v>0.20609</v>
      </c>
      <c r="L347" s="196">
        <v>0</v>
      </c>
      <c r="M347" s="195">
        <v>0</v>
      </c>
      <c r="N347" s="9" t="s">
        <v>891</v>
      </c>
      <c r="O347" s="197">
        <v>0</v>
      </c>
      <c r="P347" s="10">
        <v>0</v>
      </c>
      <c r="Q347" s="10" t="s">
        <v>891</v>
      </c>
      <c r="R347" s="195">
        <v>3.1655199999999999</v>
      </c>
    </row>
    <row r="348" spans="1:18" ht="22.5">
      <c r="A348" s="8" t="s">
        <v>583</v>
      </c>
      <c r="B348" s="8" t="s">
        <v>30</v>
      </c>
      <c r="C348" s="8" t="s">
        <v>83</v>
      </c>
      <c r="D348" s="194">
        <v>6.4</v>
      </c>
      <c r="E348" s="10">
        <v>3.2</v>
      </c>
      <c r="F348" s="10">
        <v>3.2</v>
      </c>
      <c r="G348" s="10">
        <v>0</v>
      </c>
      <c r="H348" s="10">
        <v>0</v>
      </c>
      <c r="I348" s="10">
        <v>3</v>
      </c>
      <c r="J348" s="195">
        <v>0</v>
      </c>
      <c r="K348" s="195">
        <v>0</v>
      </c>
      <c r="L348" s="196">
        <v>0.36000000000000032</v>
      </c>
      <c r="M348" s="195">
        <v>0.33480000000000032</v>
      </c>
      <c r="N348" s="9" t="s">
        <v>893</v>
      </c>
      <c r="O348" s="197">
        <v>0.39388235294117685</v>
      </c>
      <c r="P348" s="10">
        <v>0.33480000000000032</v>
      </c>
      <c r="Q348" s="10" t="s">
        <v>893</v>
      </c>
      <c r="R348" s="195">
        <v>0.27</v>
      </c>
    </row>
    <row r="349" spans="1:18" ht="22.5">
      <c r="A349" s="8" t="s">
        <v>584</v>
      </c>
      <c r="B349" s="8" t="s">
        <v>33</v>
      </c>
      <c r="C349" s="8" t="s">
        <v>52</v>
      </c>
      <c r="D349" s="194">
        <v>6.3</v>
      </c>
      <c r="E349" s="10">
        <v>0</v>
      </c>
      <c r="F349" s="10">
        <v>6.3</v>
      </c>
      <c r="G349" s="10">
        <v>0</v>
      </c>
      <c r="H349" s="10">
        <v>0</v>
      </c>
      <c r="I349" s="10">
        <v>0.45</v>
      </c>
      <c r="J349" s="195">
        <v>7.6399999999999996E-2</v>
      </c>
      <c r="K349" s="195">
        <v>2.7E-2</v>
      </c>
      <c r="L349" s="196">
        <v>5.767849462365592</v>
      </c>
      <c r="M349" s="195">
        <v>5.3641000000000005</v>
      </c>
      <c r="N349" s="9" t="s">
        <v>893</v>
      </c>
      <c r="O349" s="197">
        <v>6.3107058823529423</v>
      </c>
      <c r="P349" s="10">
        <v>5.3641000000000005</v>
      </c>
      <c r="Q349" s="10" t="s">
        <v>893</v>
      </c>
      <c r="R349" s="195">
        <v>0.36099999999999999</v>
      </c>
    </row>
    <row r="350" spans="1:18" ht="22.5">
      <c r="A350" s="8" t="s">
        <v>585</v>
      </c>
      <c r="B350" s="8" t="s">
        <v>38</v>
      </c>
      <c r="C350" s="8" t="s">
        <v>77</v>
      </c>
      <c r="D350" s="194">
        <v>10</v>
      </c>
      <c r="E350" s="10">
        <v>10</v>
      </c>
      <c r="F350" s="10">
        <v>0</v>
      </c>
      <c r="G350" s="10">
        <v>0</v>
      </c>
      <c r="H350" s="10">
        <v>0</v>
      </c>
      <c r="I350" s="10">
        <v>3.9</v>
      </c>
      <c r="J350" s="195">
        <v>0</v>
      </c>
      <c r="K350" s="195">
        <v>0</v>
      </c>
      <c r="L350" s="196">
        <v>6.1</v>
      </c>
      <c r="M350" s="195">
        <v>5.673</v>
      </c>
      <c r="N350" s="9" t="s">
        <v>893</v>
      </c>
      <c r="O350" s="197">
        <v>6.6741176470588242</v>
      </c>
      <c r="P350" s="10">
        <v>5.673</v>
      </c>
      <c r="Q350" s="10" t="s">
        <v>893</v>
      </c>
      <c r="R350" s="195">
        <v>0.08</v>
      </c>
    </row>
    <row r="351" spans="1:18" ht="22.5">
      <c r="A351" s="8" t="s">
        <v>586</v>
      </c>
      <c r="B351" s="8" t="s">
        <v>35</v>
      </c>
      <c r="C351" s="8" t="s">
        <v>89</v>
      </c>
      <c r="D351" s="194">
        <v>6.5</v>
      </c>
      <c r="E351" s="10">
        <v>4</v>
      </c>
      <c r="F351" s="10">
        <v>2.5</v>
      </c>
      <c r="G351" s="10">
        <v>0</v>
      </c>
      <c r="H351" s="10">
        <v>0</v>
      </c>
      <c r="I351" s="10">
        <v>0.6</v>
      </c>
      <c r="J351" s="195">
        <v>1.498E-2</v>
      </c>
      <c r="K351" s="195">
        <v>5.0000000000000001E-3</v>
      </c>
      <c r="L351" s="196">
        <v>2.0088924731182796</v>
      </c>
      <c r="M351" s="195">
        <v>1.8682700000000001</v>
      </c>
      <c r="N351" s="9" t="s">
        <v>893</v>
      </c>
      <c r="O351" s="197">
        <v>2.1979647058823533</v>
      </c>
      <c r="P351" s="10">
        <v>1.8682700000000001</v>
      </c>
      <c r="Q351" s="10" t="s">
        <v>893</v>
      </c>
      <c r="R351" s="195">
        <v>0.25364999999999999</v>
      </c>
    </row>
    <row r="352" spans="1:18" ht="22.5">
      <c r="A352" s="8" t="s">
        <v>587</v>
      </c>
      <c r="B352" s="8" t="s">
        <v>33</v>
      </c>
      <c r="C352" s="8" t="s">
        <v>52</v>
      </c>
      <c r="D352" s="194">
        <v>10</v>
      </c>
      <c r="E352" s="10">
        <v>10</v>
      </c>
      <c r="F352" s="10">
        <v>0</v>
      </c>
      <c r="G352" s="10">
        <v>0</v>
      </c>
      <c r="H352" s="10">
        <v>0</v>
      </c>
      <c r="I352" s="10">
        <v>0.5</v>
      </c>
      <c r="J352" s="195">
        <v>0.26949000000000001</v>
      </c>
      <c r="K352" s="195">
        <v>3.3000000000000002E-2</v>
      </c>
      <c r="L352" s="196">
        <v>9.2102258064516143</v>
      </c>
      <c r="M352" s="195">
        <v>8.5655100000000015</v>
      </c>
      <c r="N352" s="9" t="s">
        <v>893</v>
      </c>
      <c r="O352" s="197">
        <v>10.077070588235296</v>
      </c>
      <c r="P352" s="10">
        <v>8.5655100000000015</v>
      </c>
      <c r="Q352" s="10" t="s">
        <v>893</v>
      </c>
      <c r="R352" s="195">
        <v>0.14599999999999999</v>
      </c>
    </row>
    <row r="353" spans="1:18" ht="22.5">
      <c r="A353" s="8" t="s">
        <v>588</v>
      </c>
      <c r="B353" s="8" t="s">
        <v>33</v>
      </c>
      <c r="C353" s="8" t="s">
        <v>75</v>
      </c>
      <c r="D353" s="194">
        <v>6.3</v>
      </c>
      <c r="E353" s="10">
        <v>6.3</v>
      </c>
      <c r="F353" s="10">
        <v>0</v>
      </c>
      <c r="G353" s="10">
        <v>0</v>
      </c>
      <c r="H353" s="10">
        <v>0</v>
      </c>
      <c r="I353" s="10">
        <v>0.4</v>
      </c>
      <c r="J353" s="195">
        <v>7.5200000000000003E-2</v>
      </c>
      <c r="K353" s="195">
        <v>3.4000000000000002E-2</v>
      </c>
      <c r="L353" s="196">
        <v>5.8191397849462367</v>
      </c>
      <c r="M353" s="195">
        <v>5.4118000000000004</v>
      </c>
      <c r="N353" s="9" t="s">
        <v>893</v>
      </c>
      <c r="O353" s="197">
        <v>6.3668235294117652</v>
      </c>
      <c r="P353" s="10">
        <v>5.4118000000000004</v>
      </c>
      <c r="Q353" s="10" t="s">
        <v>893</v>
      </c>
      <c r="R353" s="195">
        <v>0.41849999999999998</v>
      </c>
    </row>
    <row r="354" spans="1:18" ht="33.75">
      <c r="A354" s="8" t="s">
        <v>589</v>
      </c>
      <c r="B354" s="8" t="s">
        <v>42</v>
      </c>
      <c r="C354" s="8" t="s">
        <v>590</v>
      </c>
      <c r="D354" s="194">
        <v>32</v>
      </c>
      <c r="E354" s="10">
        <v>16</v>
      </c>
      <c r="F354" s="10">
        <v>16</v>
      </c>
      <c r="G354" s="10">
        <v>5.6</v>
      </c>
      <c r="H354" s="10">
        <v>0</v>
      </c>
      <c r="I354" s="10">
        <v>7.75</v>
      </c>
      <c r="J354" s="195">
        <v>1.1371</v>
      </c>
      <c r="K354" s="195">
        <v>0.25700000000000001</v>
      </c>
      <c r="L354" s="196">
        <v>7.82731182795699</v>
      </c>
      <c r="M354" s="195">
        <v>7.2794000000000008</v>
      </c>
      <c r="N354" s="9" t="s">
        <v>893</v>
      </c>
      <c r="O354" s="197">
        <v>8.5640000000000018</v>
      </c>
      <c r="P354" s="10">
        <v>7.2794000000000008</v>
      </c>
      <c r="Q354" s="10" t="s">
        <v>893</v>
      </c>
      <c r="R354" s="195">
        <v>0.96319999999999995</v>
      </c>
    </row>
    <row r="355" spans="1:18" ht="22.5">
      <c r="A355" s="8" t="s">
        <v>591</v>
      </c>
      <c r="B355" s="8" t="s">
        <v>35</v>
      </c>
      <c r="C355" s="8" t="s">
        <v>592</v>
      </c>
      <c r="D355" s="194">
        <v>5</v>
      </c>
      <c r="E355" s="10">
        <v>2.5</v>
      </c>
      <c r="F355" s="10">
        <v>2.5</v>
      </c>
      <c r="G355" s="10">
        <v>0</v>
      </c>
      <c r="H355" s="10">
        <v>0</v>
      </c>
      <c r="I355" s="10">
        <v>1.9</v>
      </c>
      <c r="J355" s="195">
        <v>0.25900000000000001</v>
      </c>
      <c r="K355" s="195">
        <v>0.01</v>
      </c>
      <c r="L355" s="196">
        <v>0.4465053763440861</v>
      </c>
      <c r="M355" s="195">
        <v>0.41525000000000012</v>
      </c>
      <c r="N355" s="9" t="s">
        <v>893</v>
      </c>
      <c r="O355" s="197">
        <v>0.48852941176470605</v>
      </c>
      <c r="P355" s="10">
        <v>0.41525000000000012</v>
      </c>
      <c r="Q355" s="10" t="s">
        <v>893</v>
      </c>
      <c r="R355" s="195">
        <v>0.67459000000000002</v>
      </c>
    </row>
    <row r="356" spans="1:18" ht="45">
      <c r="A356" s="8" t="s">
        <v>593</v>
      </c>
      <c r="B356" s="8" t="s">
        <v>35</v>
      </c>
      <c r="C356" s="8" t="s">
        <v>1621</v>
      </c>
      <c r="D356" s="194">
        <v>9.6</v>
      </c>
      <c r="E356" s="10">
        <v>4</v>
      </c>
      <c r="F356" s="10">
        <v>5.6</v>
      </c>
      <c r="G356" s="10">
        <v>0</v>
      </c>
      <c r="H356" s="10">
        <v>0</v>
      </c>
      <c r="I356" s="10">
        <v>6.6</v>
      </c>
      <c r="J356" s="195">
        <v>1.0483199999999999</v>
      </c>
      <c r="K356" s="195">
        <v>0.52685000000000004</v>
      </c>
      <c r="L356" s="196">
        <v>0</v>
      </c>
      <c r="M356" s="195">
        <v>0</v>
      </c>
      <c r="N356" s="9" t="s">
        <v>891</v>
      </c>
      <c r="O356" s="197">
        <v>0</v>
      </c>
      <c r="P356" s="10">
        <v>0</v>
      </c>
      <c r="Q356" s="10" t="s">
        <v>891</v>
      </c>
      <c r="R356" s="195">
        <v>2.8243499999999999</v>
      </c>
    </row>
    <row r="357" spans="1:18" ht="33.75">
      <c r="A357" s="8" t="s">
        <v>594</v>
      </c>
      <c r="B357" s="8" t="s">
        <v>35</v>
      </c>
      <c r="C357" s="8" t="s">
        <v>595</v>
      </c>
      <c r="D357" s="194">
        <v>3.5</v>
      </c>
      <c r="E357" s="10">
        <v>2.5</v>
      </c>
      <c r="F357" s="10">
        <v>1</v>
      </c>
      <c r="G357" s="10">
        <v>0</v>
      </c>
      <c r="H357" s="10">
        <v>0</v>
      </c>
      <c r="I357" s="10">
        <v>0.6</v>
      </c>
      <c r="J357" s="195">
        <v>5.6000000000000001E-2</v>
      </c>
      <c r="K357" s="195">
        <v>2.1999999999999999E-2</v>
      </c>
      <c r="L357" s="196">
        <v>0.38978494623655924</v>
      </c>
      <c r="M357" s="195">
        <v>0.3625000000000001</v>
      </c>
      <c r="N357" s="9" t="s">
        <v>893</v>
      </c>
      <c r="O357" s="197">
        <v>0.42647058823529427</v>
      </c>
      <c r="P357" s="10">
        <v>0.3625000000000001</v>
      </c>
      <c r="Q357" s="10" t="s">
        <v>893</v>
      </c>
      <c r="R357" s="195">
        <v>0.20300000000000001</v>
      </c>
    </row>
    <row r="358" spans="1:18" ht="33.75">
      <c r="A358" s="8" t="s">
        <v>596</v>
      </c>
      <c r="B358" s="8" t="s">
        <v>35</v>
      </c>
      <c r="C358" s="8" t="s">
        <v>58</v>
      </c>
      <c r="D358" s="194">
        <v>12.6</v>
      </c>
      <c r="E358" s="10">
        <v>6.3</v>
      </c>
      <c r="F358" s="10">
        <v>6.3</v>
      </c>
      <c r="G358" s="10">
        <v>0</v>
      </c>
      <c r="H358" s="10">
        <v>0</v>
      </c>
      <c r="I358" s="10">
        <v>4.0999999999999996</v>
      </c>
      <c r="J358" s="195">
        <v>0.60050000000000003</v>
      </c>
      <c r="K358" s="195">
        <v>0.152</v>
      </c>
      <c r="L358" s="196">
        <v>1.8693010752688177</v>
      </c>
      <c r="M358" s="195">
        <v>1.7384500000000005</v>
      </c>
      <c r="N358" s="9" t="s">
        <v>893</v>
      </c>
      <c r="O358" s="197">
        <v>2.0452352941176475</v>
      </c>
      <c r="P358" s="10">
        <v>1.7384500000000005</v>
      </c>
      <c r="Q358" s="10" t="s">
        <v>893</v>
      </c>
      <c r="R358" s="195">
        <v>0.82550000000000001</v>
      </c>
    </row>
    <row r="359" spans="1:18" ht="22.5">
      <c r="A359" s="8" t="s">
        <v>597</v>
      </c>
      <c r="B359" s="8" t="s">
        <v>38</v>
      </c>
      <c r="C359" s="8" t="s">
        <v>75</v>
      </c>
      <c r="D359" s="194">
        <v>6.3</v>
      </c>
      <c r="E359" s="10">
        <v>6.3</v>
      </c>
      <c r="F359" s="10">
        <v>0</v>
      </c>
      <c r="G359" s="10">
        <v>0</v>
      </c>
      <c r="H359" s="10">
        <v>0</v>
      </c>
      <c r="I359" s="10">
        <v>3.2</v>
      </c>
      <c r="J359" s="195">
        <v>8.2000000000000003E-2</v>
      </c>
      <c r="K359" s="195">
        <v>2.4E-2</v>
      </c>
      <c r="L359" s="196">
        <v>3.0118279569892472</v>
      </c>
      <c r="M359" s="195">
        <v>2.8010000000000002</v>
      </c>
      <c r="N359" s="9" t="s">
        <v>893</v>
      </c>
      <c r="O359" s="197">
        <v>3.2952941176470589</v>
      </c>
      <c r="P359" s="10">
        <v>2.8010000000000002</v>
      </c>
      <c r="Q359" s="10" t="s">
        <v>893</v>
      </c>
      <c r="R359" s="195">
        <v>8.4000000000000005E-2</v>
      </c>
    </row>
    <row r="360" spans="1:18" ht="22.5">
      <c r="A360" s="8" t="s">
        <v>598</v>
      </c>
      <c r="B360" s="8" t="s">
        <v>33</v>
      </c>
      <c r="C360" s="8" t="s">
        <v>599</v>
      </c>
      <c r="D360" s="194">
        <v>26</v>
      </c>
      <c r="E360" s="10">
        <v>16</v>
      </c>
      <c r="F360" s="10">
        <v>10</v>
      </c>
      <c r="G360" s="10">
        <v>0</v>
      </c>
      <c r="H360" s="10">
        <v>0</v>
      </c>
      <c r="I360" s="10">
        <v>5.5</v>
      </c>
      <c r="J360" s="195">
        <v>5.5587</v>
      </c>
      <c r="K360" s="195">
        <v>1.9472</v>
      </c>
      <c r="L360" s="196">
        <v>0</v>
      </c>
      <c r="M360" s="195">
        <v>0</v>
      </c>
      <c r="N360" s="9" t="s">
        <v>891</v>
      </c>
      <c r="O360" s="197">
        <v>0</v>
      </c>
      <c r="P360" s="10">
        <v>0</v>
      </c>
      <c r="Q360" s="10" t="s">
        <v>891</v>
      </c>
      <c r="R360" s="195">
        <v>4.0204500000000003</v>
      </c>
    </row>
    <row r="361" spans="1:18" ht="22.5">
      <c r="A361" s="8" t="s">
        <v>600</v>
      </c>
      <c r="B361" s="8" t="s">
        <v>38</v>
      </c>
      <c r="C361" s="8" t="s">
        <v>49</v>
      </c>
      <c r="D361" s="194">
        <v>20</v>
      </c>
      <c r="E361" s="10">
        <v>10</v>
      </c>
      <c r="F361" s="10">
        <v>10</v>
      </c>
      <c r="G361" s="10">
        <v>0</v>
      </c>
      <c r="H361" s="10">
        <v>0</v>
      </c>
      <c r="I361" s="10">
        <v>5.0199999999999996</v>
      </c>
      <c r="J361" s="195">
        <v>1.0507500000000001</v>
      </c>
      <c r="K361" s="195">
        <v>0.54700000000000004</v>
      </c>
      <c r="L361" s="196">
        <v>4.3501612903225819</v>
      </c>
      <c r="M361" s="195">
        <v>4.0456500000000011</v>
      </c>
      <c r="N361" s="9" t="s">
        <v>893</v>
      </c>
      <c r="O361" s="197">
        <v>4.7595882352941192</v>
      </c>
      <c r="P361" s="10">
        <v>4.0456500000000011</v>
      </c>
      <c r="Q361" s="10" t="s">
        <v>893</v>
      </c>
      <c r="R361" s="195">
        <v>3.5621299999999998</v>
      </c>
    </row>
    <row r="362" spans="1:18" ht="22.5">
      <c r="A362" s="8" t="s">
        <v>601</v>
      </c>
      <c r="B362" s="8" t="s">
        <v>35</v>
      </c>
      <c r="C362" s="8" t="s">
        <v>73</v>
      </c>
      <c r="D362" s="194">
        <v>1.6</v>
      </c>
      <c r="E362" s="10">
        <v>1.6</v>
      </c>
      <c r="F362" s="10">
        <v>0</v>
      </c>
      <c r="G362" s="10">
        <v>0</v>
      </c>
      <c r="H362" s="10">
        <v>0</v>
      </c>
      <c r="I362" s="10">
        <v>0.7</v>
      </c>
      <c r="J362" s="195">
        <v>1.6500000000000001E-2</v>
      </c>
      <c r="K362" s="195">
        <v>2.5000000000000001E-3</v>
      </c>
      <c r="L362" s="196">
        <v>0.8822580645161292</v>
      </c>
      <c r="M362" s="195">
        <v>0.82050000000000023</v>
      </c>
      <c r="N362" s="9" t="s">
        <v>893</v>
      </c>
      <c r="O362" s="197">
        <v>0.96529411764705908</v>
      </c>
      <c r="P362" s="10">
        <v>0.82050000000000023</v>
      </c>
      <c r="Q362" s="10" t="s">
        <v>893</v>
      </c>
      <c r="R362" s="195">
        <v>0.28129999999999999</v>
      </c>
    </row>
    <row r="363" spans="1:18" ht="22.5">
      <c r="A363" s="8" t="s">
        <v>602</v>
      </c>
      <c r="B363" s="8" t="s">
        <v>35</v>
      </c>
      <c r="C363" s="8" t="s">
        <v>603</v>
      </c>
      <c r="D363" s="194">
        <v>4.0999999999999996</v>
      </c>
      <c r="E363" s="10">
        <v>1.6</v>
      </c>
      <c r="F363" s="10">
        <v>2.5</v>
      </c>
      <c r="G363" s="10">
        <v>0</v>
      </c>
      <c r="H363" s="10">
        <v>0</v>
      </c>
      <c r="I363" s="10">
        <v>0.5</v>
      </c>
      <c r="J363" s="195">
        <v>3.2000000000000001E-2</v>
      </c>
      <c r="K363" s="195">
        <v>0</v>
      </c>
      <c r="L363" s="196">
        <v>1.1455913978494621</v>
      </c>
      <c r="M363" s="195">
        <v>1.0653999999999997</v>
      </c>
      <c r="N363" s="9" t="s">
        <v>893</v>
      </c>
      <c r="O363" s="197">
        <v>1.253411764705882</v>
      </c>
      <c r="P363" s="10">
        <v>1.0653999999999997</v>
      </c>
      <c r="Q363" s="10" t="s">
        <v>893</v>
      </c>
      <c r="R363" s="195">
        <v>0.36509999999999998</v>
      </c>
    </row>
    <row r="364" spans="1:18" ht="22.5">
      <c r="A364" s="8" t="s">
        <v>604</v>
      </c>
      <c r="B364" s="8" t="s">
        <v>35</v>
      </c>
      <c r="C364" s="8" t="s">
        <v>36</v>
      </c>
      <c r="D364" s="194">
        <v>1.6</v>
      </c>
      <c r="E364" s="10">
        <v>1.6</v>
      </c>
      <c r="F364" s="10">
        <v>0</v>
      </c>
      <c r="G364" s="10">
        <v>0</v>
      </c>
      <c r="H364" s="10">
        <v>0</v>
      </c>
      <c r="I364" s="10">
        <v>0.6</v>
      </c>
      <c r="J364" s="195">
        <v>8.4599999999999995E-2</v>
      </c>
      <c r="K364" s="195">
        <v>1.4999999999999999E-2</v>
      </c>
      <c r="L364" s="196">
        <v>0.90903225806451615</v>
      </c>
      <c r="M364" s="195">
        <v>0.84540000000000004</v>
      </c>
      <c r="N364" s="9" t="s">
        <v>893</v>
      </c>
      <c r="O364" s="197">
        <v>0.99458823529411777</v>
      </c>
      <c r="P364" s="10">
        <v>0.84540000000000004</v>
      </c>
      <c r="Q364" s="10" t="s">
        <v>893</v>
      </c>
      <c r="R364" s="195">
        <v>0.1492</v>
      </c>
    </row>
    <row r="365" spans="1:18" ht="22.5">
      <c r="A365" s="8" t="s">
        <v>605</v>
      </c>
      <c r="B365" s="8" t="s">
        <v>42</v>
      </c>
      <c r="C365" s="8" t="s">
        <v>606</v>
      </c>
      <c r="D365" s="194">
        <v>60</v>
      </c>
      <c r="E365" s="10">
        <v>40</v>
      </c>
      <c r="F365" s="10">
        <v>20</v>
      </c>
      <c r="G365" s="10">
        <v>0</v>
      </c>
      <c r="H365" s="10">
        <v>0</v>
      </c>
      <c r="I365" s="10">
        <v>24.1</v>
      </c>
      <c r="J365" s="195">
        <v>0.19369</v>
      </c>
      <c r="K365" s="195">
        <v>0.13200000000000001</v>
      </c>
      <c r="L365" s="196">
        <v>0</v>
      </c>
      <c r="M365" s="195">
        <v>0</v>
      </c>
      <c r="N365" s="9" t="s">
        <v>891</v>
      </c>
      <c r="O365" s="197">
        <v>0</v>
      </c>
      <c r="P365" s="10">
        <v>0</v>
      </c>
      <c r="Q365" s="10" t="s">
        <v>891</v>
      </c>
      <c r="R365" s="195">
        <v>1.77643</v>
      </c>
    </row>
    <row r="366" spans="1:18" ht="33.75">
      <c r="A366" s="8" t="s">
        <v>607</v>
      </c>
      <c r="B366" s="8" t="s">
        <v>38</v>
      </c>
      <c r="C366" s="8" t="s">
        <v>608</v>
      </c>
      <c r="D366" s="194">
        <v>12.6</v>
      </c>
      <c r="E366" s="10">
        <v>6.3</v>
      </c>
      <c r="F366" s="10">
        <v>6.3</v>
      </c>
      <c r="G366" s="10">
        <v>0</v>
      </c>
      <c r="H366" s="10">
        <v>0</v>
      </c>
      <c r="I366" s="10">
        <v>3.2</v>
      </c>
      <c r="J366" s="195">
        <v>0.17716000000000001</v>
      </c>
      <c r="K366" s="195">
        <v>0.17716000000000001</v>
      </c>
      <c r="L366" s="196">
        <v>3.2245053763440858</v>
      </c>
      <c r="M366" s="195">
        <v>2.9987900000000001</v>
      </c>
      <c r="N366" s="9" t="s">
        <v>893</v>
      </c>
      <c r="O366" s="197">
        <v>3.5279882352941176</v>
      </c>
      <c r="P366" s="10">
        <v>2.9987900000000001</v>
      </c>
      <c r="Q366" s="10" t="s">
        <v>893</v>
      </c>
      <c r="R366" s="195">
        <v>0.42086000000000001</v>
      </c>
    </row>
    <row r="367" spans="1:18" ht="22.5">
      <c r="A367" s="8" t="s">
        <v>609</v>
      </c>
      <c r="B367" s="8" t="s">
        <v>42</v>
      </c>
      <c r="C367" s="8" t="s">
        <v>610</v>
      </c>
      <c r="D367" s="194">
        <v>63</v>
      </c>
      <c r="E367" s="10">
        <v>31.5</v>
      </c>
      <c r="F367" s="10">
        <v>31.5</v>
      </c>
      <c r="G367" s="10">
        <v>0</v>
      </c>
      <c r="H367" s="10">
        <v>0</v>
      </c>
      <c r="I367" s="10">
        <v>22.2</v>
      </c>
      <c r="J367" s="195">
        <v>7.3700700000000001</v>
      </c>
      <c r="K367" s="195">
        <v>6.1075699999999999</v>
      </c>
      <c r="L367" s="196">
        <v>2.9501935483870998</v>
      </c>
      <c r="M367" s="195">
        <v>2.743680000000003</v>
      </c>
      <c r="N367" s="9" t="s">
        <v>893</v>
      </c>
      <c r="O367" s="197">
        <v>3.2278588235294152</v>
      </c>
      <c r="P367" s="10">
        <v>2.743680000000003</v>
      </c>
      <c r="Q367" s="10" t="s">
        <v>893</v>
      </c>
      <c r="R367" s="195">
        <v>1.8159799999999999</v>
      </c>
    </row>
    <row r="368" spans="1:18" ht="22.5">
      <c r="A368" s="8" t="s">
        <v>611</v>
      </c>
      <c r="B368" s="8" t="s">
        <v>42</v>
      </c>
      <c r="C368" s="8" t="s">
        <v>66</v>
      </c>
      <c r="D368" s="194">
        <v>71.5</v>
      </c>
      <c r="E368" s="10">
        <v>31.5</v>
      </c>
      <c r="F368" s="10">
        <v>40</v>
      </c>
      <c r="G368" s="10">
        <v>0</v>
      </c>
      <c r="H368" s="10">
        <v>0</v>
      </c>
      <c r="I368" s="10">
        <v>14.9</v>
      </c>
      <c r="J368" s="195">
        <v>3.5304000000000002</v>
      </c>
      <c r="K368" s="195">
        <v>1.1060000000000001</v>
      </c>
      <c r="L368" s="196">
        <v>14.378870967741939</v>
      </c>
      <c r="M368" s="195">
        <v>13.372350000000004</v>
      </c>
      <c r="N368" s="9" t="s">
        <v>893</v>
      </c>
      <c r="O368" s="197">
        <v>15.732176470588241</v>
      </c>
      <c r="P368" s="10">
        <v>13.372350000000004</v>
      </c>
      <c r="Q368" s="10" t="s">
        <v>893</v>
      </c>
      <c r="R368" s="195">
        <v>1.85524</v>
      </c>
    </row>
    <row r="369" spans="1:18" ht="22.5">
      <c r="A369" s="8" t="s">
        <v>612</v>
      </c>
      <c r="B369" s="8" t="s">
        <v>30</v>
      </c>
      <c r="C369" s="8" t="s">
        <v>67</v>
      </c>
      <c r="D369" s="194">
        <v>20</v>
      </c>
      <c r="E369" s="10">
        <v>10</v>
      </c>
      <c r="F369" s="10">
        <v>10</v>
      </c>
      <c r="G369" s="10">
        <v>0</v>
      </c>
      <c r="H369" s="10">
        <v>0</v>
      </c>
      <c r="I369" s="10">
        <v>6.3</v>
      </c>
      <c r="J369" s="195">
        <v>0</v>
      </c>
      <c r="K369" s="195">
        <v>0</v>
      </c>
      <c r="L369" s="196">
        <v>4.2</v>
      </c>
      <c r="M369" s="195">
        <v>3.9060000000000006</v>
      </c>
      <c r="N369" s="9" t="s">
        <v>893</v>
      </c>
      <c r="O369" s="197">
        <v>4.5952941176470592</v>
      </c>
      <c r="P369" s="10">
        <v>3.9060000000000006</v>
      </c>
      <c r="Q369" s="10" t="s">
        <v>893</v>
      </c>
      <c r="R369" s="195">
        <v>0.06</v>
      </c>
    </row>
    <row r="370" spans="1:18" ht="22.5">
      <c r="A370" s="8" t="s">
        <v>613</v>
      </c>
      <c r="B370" s="8" t="s">
        <v>38</v>
      </c>
      <c r="C370" s="8" t="s">
        <v>103</v>
      </c>
      <c r="D370" s="194">
        <v>16</v>
      </c>
      <c r="E370" s="10">
        <v>0</v>
      </c>
      <c r="F370" s="10">
        <v>0</v>
      </c>
      <c r="G370" s="10">
        <v>16</v>
      </c>
      <c r="H370" s="10">
        <v>0</v>
      </c>
      <c r="I370" s="10">
        <v>13.2</v>
      </c>
      <c r="J370" s="195">
        <v>1.5465199999999999</v>
      </c>
      <c r="K370" s="195">
        <v>0.84238000000000002</v>
      </c>
      <c r="L370" s="196">
        <v>1.1370752688172054</v>
      </c>
      <c r="M370" s="195">
        <v>1.0574800000000011</v>
      </c>
      <c r="N370" s="9" t="s">
        <v>893</v>
      </c>
      <c r="O370" s="197">
        <v>1.2440941176470601</v>
      </c>
      <c r="P370" s="10">
        <v>1.0574800000000011</v>
      </c>
      <c r="Q370" s="10" t="s">
        <v>893</v>
      </c>
      <c r="R370" s="195">
        <v>2.7079300000000002</v>
      </c>
    </row>
    <row r="371" spans="1:18" ht="22.5">
      <c r="A371" s="8" t="s">
        <v>614</v>
      </c>
      <c r="B371" s="8" t="s">
        <v>27</v>
      </c>
      <c r="C371" s="8" t="s">
        <v>58</v>
      </c>
      <c r="D371" s="194">
        <v>26</v>
      </c>
      <c r="E371" s="10">
        <v>10</v>
      </c>
      <c r="F371" s="10">
        <v>16</v>
      </c>
      <c r="G371" s="10">
        <v>0</v>
      </c>
      <c r="H371" s="10">
        <v>0</v>
      </c>
      <c r="I371" s="10">
        <v>9</v>
      </c>
      <c r="J371" s="195">
        <v>1.57372</v>
      </c>
      <c r="K371" s="195">
        <v>0.87592000000000003</v>
      </c>
      <c r="L371" s="196">
        <v>0</v>
      </c>
      <c r="M371" s="195">
        <v>0</v>
      </c>
      <c r="N371" s="9" t="s">
        <v>891</v>
      </c>
      <c r="O371" s="197">
        <v>0</v>
      </c>
      <c r="P371" s="10">
        <v>0</v>
      </c>
      <c r="Q371" s="10" t="s">
        <v>891</v>
      </c>
      <c r="R371" s="195">
        <v>1.8775299999999999</v>
      </c>
    </row>
    <row r="372" spans="1:18" ht="22.5">
      <c r="A372" s="8" t="s">
        <v>615</v>
      </c>
      <c r="B372" s="8" t="s">
        <v>42</v>
      </c>
      <c r="C372" s="8" t="s">
        <v>63</v>
      </c>
      <c r="D372" s="194">
        <v>31.5</v>
      </c>
      <c r="E372" s="10">
        <v>31.5</v>
      </c>
      <c r="F372" s="10">
        <v>0</v>
      </c>
      <c r="G372" s="10">
        <v>0</v>
      </c>
      <c r="H372" s="10">
        <v>0</v>
      </c>
      <c r="I372" s="10">
        <v>21.799999999999997</v>
      </c>
      <c r="J372" s="195">
        <v>0.6109</v>
      </c>
      <c r="K372" s="195">
        <v>0.56000000000000005</v>
      </c>
      <c r="L372" s="196">
        <v>9.0431182795698959</v>
      </c>
      <c r="M372" s="195">
        <v>8.4101000000000035</v>
      </c>
      <c r="N372" s="9" t="s">
        <v>893</v>
      </c>
      <c r="O372" s="197">
        <v>9.8942352941176512</v>
      </c>
      <c r="P372" s="10">
        <v>8.4101000000000035</v>
      </c>
      <c r="Q372" s="10" t="s">
        <v>893</v>
      </c>
      <c r="R372" s="195">
        <v>0.29393999999999998</v>
      </c>
    </row>
    <row r="373" spans="1:18" ht="22.5">
      <c r="A373" s="8" t="s">
        <v>616</v>
      </c>
      <c r="B373" s="8" t="s">
        <v>42</v>
      </c>
      <c r="C373" s="8" t="s">
        <v>617</v>
      </c>
      <c r="D373" s="194">
        <v>80</v>
      </c>
      <c r="E373" s="10">
        <v>40</v>
      </c>
      <c r="F373" s="10">
        <v>40</v>
      </c>
      <c r="G373" s="10">
        <v>0</v>
      </c>
      <c r="H373" s="10">
        <v>0</v>
      </c>
      <c r="I373" s="10">
        <v>7.2</v>
      </c>
      <c r="J373" s="195">
        <v>0.13689999999999999</v>
      </c>
      <c r="K373" s="195">
        <v>0.01</v>
      </c>
      <c r="L373" s="196">
        <v>34.652795698924727</v>
      </c>
      <c r="M373" s="195">
        <v>32.2271</v>
      </c>
      <c r="N373" s="9" t="s">
        <v>893</v>
      </c>
      <c r="O373" s="197">
        <v>37.914235294117645</v>
      </c>
      <c r="P373" s="10">
        <v>32.2271</v>
      </c>
      <c r="Q373" s="10" t="s">
        <v>893</v>
      </c>
      <c r="R373" s="195">
        <v>1.7075400000000001</v>
      </c>
    </row>
    <row r="374" spans="1:18" ht="22.5">
      <c r="A374" s="8" t="s">
        <v>618</v>
      </c>
      <c r="B374" s="8" t="s">
        <v>33</v>
      </c>
      <c r="C374" s="8" t="s">
        <v>619</v>
      </c>
      <c r="D374" s="194">
        <v>32</v>
      </c>
      <c r="E374" s="10">
        <v>16</v>
      </c>
      <c r="F374" s="10">
        <v>16</v>
      </c>
      <c r="G374" s="10">
        <v>0</v>
      </c>
      <c r="H374" s="10">
        <v>0</v>
      </c>
      <c r="I374" s="10">
        <v>6</v>
      </c>
      <c r="J374" s="195">
        <v>0.245</v>
      </c>
      <c r="K374" s="195">
        <v>0</v>
      </c>
      <c r="L374" s="196">
        <v>10.536559139784947</v>
      </c>
      <c r="M374" s="195">
        <v>9.7990000000000013</v>
      </c>
      <c r="N374" s="9" t="s">
        <v>893</v>
      </c>
      <c r="O374" s="197">
        <v>11.528235294117648</v>
      </c>
      <c r="P374" s="10">
        <v>9.7990000000000013</v>
      </c>
      <c r="Q374" s="10" t="s">
        <v>893</v>
      </c>
      <c r="R374" s="195">
        <v>2.1146099999999999</v>
      </c>
    </row>
    <row r="375" spans="1:18" ht="22.5">
      <c r="A375" s="8" t="s">
        <v>620</v>
      </c>
      <c r="B375" s="8" t="s">
        <v>33</v>
      </c>
      <c r="C375" s="8" t="s">
        <v>58</v>
      </c>
      <c r="D375" s="194">
        <v>32</v>
      </c>
      <c r="E375" s="10">
        <v>16</v>
      </c>
      <c r="F375" s="10">
        <v>16</v>
      </c>
      <c r="G375" s="10">
        <v>0</v>
      </c>
      <c r="H375" s="10">
        <v>0</v>
      </c>
      <c r="I375" s="10">
        <v>10.3</v>
      </c>
      <c r="J375" s="195">
        <v>2.4793599999999998</v>
      </c>
      <c r="K375" s="195">
        <v>1.3</v>
      </c>
      <c r="L375" s="196">
        <v>3.8340215053763442</v>
      </c>
      <c r="M375" s="195">
        <v>3.5656400000000001</v>
      </c>
      <c r="N375" s="9" t="s">
        <v>893</v>
      </c>
      <c r="O375" s="197">
        <v>4.1948705882352941</v>
      </c>
      <c r="P375" s="10">
        <v>3.5656400000000001</v>
      </c>
      <c r="Q375" s="10" t="s">
        <v>893</v>
      </c>
      <c r="R375" s="195">
        <v>5.6807499999999997</v>
      </c>
    </row>
    <row r="376" spans="1:18">
      <c r="A376" s="8" t="s">
        <v>621</v>
      </c>
      <c r="B376" s="8" t="s">
        <v>30</v>
      </c>
      <c r="C376" s="8" t="s">
        <v>622</v>
      </c>
      <c r="D376" s="194">
        <v>11.2</v>
      </c>
      <c r="E376" s="10">
        <v>5.6</v>
      </c>
      <c r="F376" s="10">
        <v>5.6</v>
      </c>
      <c r="G376" s="10">
        <v>0</v>
      </c>
      <c r="H376" s="10">
        <v>0</v>
      </c>
      <c r="I376" s="10">
        <v>3.5</v>
      </c>
      <c r="J376" s="195">
        <v>1.34805</v>
      </c>
      <c r="K376" s="195">
        <v>0.79010000000000002</v>
      </c>
      <c r="L376" s="196">
        <v>0.93048387096774199</v>
      </c>
      <c r="M376" s="195">
        <v>0.86535000000000006</v>
      </c>
      <c r="N376" s="9" t="s">
        <v>893</v>
      </c>
      <c r="O376" s="197">
        <v>1.0180588235294119</v>
      </c>
      <c r="P376" s="10">
        <v>0.86535000000000006</v>
      </c>
      <c r="Q376" s="10" t="s">
        <v>893</v>
      </c>
      <c r="R376" s="195">
        <v>0.65381999999999996</v>
      </c>
    </row>
    <row r="377" spans="1:18" ht="22.5">
      <c r="A377" s="8" t="s">
        <v>623</v>
      </c>
      <c r="B377" s="8" t="s">
        <v>27</v>
      </c>
      <c r="C377" s="8" t="s">
        <v>624</v>
      </c>
      <c r="D377" s="194">
        <v>32</v>
      </c>
      <c r="E377" s="10">
        <v>16</v>
      </c>
      <c r="F377" s="10">
        <v>16</v>
      </c>
      <c r="G377" s="10">
        <v>0</v>
      </c>
      <c r="H377" s="10">
        <v>0</v>
      </c>
      <c r="I377" s="10">
        <v>21.5</v>
      </c>
      <c r="J377" s="195">
        <v>1.19249</v>
      </c>
      <c r="K377" s="195">
        <v>0.57399999999999995</v>
      </c>
      <c r="L377" s="196">
        <v>0</v>
      </c>
      <c r="M377" s="195">
        <v>0</v>
      </c>
      <c r="N377" s="9" t="s">
        <v>891</v>
      </c>
      <c r="O377" s="197">
        <v>0</v>
      </c>
      <c r="P377" s="10">
        <v>0</v>
      </c>
      <c r="Q377" s="10" t="s">
        <v>891</v>
      </c>
      <c r="R377" s="195">
        <v>5.8167499999999999</v>
      </c>
    </row>
    <row r="378" spans="1:18">
      <c r="A378" s="8" t="s">
        <v>625</v>
      </c>
      <c r="B378" s="8" t="s">
        <v>30</v>
      </c>
      <c r="C378" s="8" t="s">
        <v>626</v>
      </c>
      <c r="D378" s="194">
        <v>20</v>
      </c>
      <c r="E378" s="10">
        <v>10</v>
      </c>
      <c r="F378" s="10">
        <v>10</v>
      </c>
      <c r="G378" s="10">
        <v>0</v>
      </c>
      <c r="H378" s="10">
        <v>0</v>
      </c>
      <c r="I378" s="10">
        <v>6.5</v>
      </c>
      <c r="J378" s="195">
        <v>6.4899999999999999E-2</v>
      </c>
      <c r="K378" s="195">
        <v>0</v>
      </c>
      <c r="L378" s="196">
        <v>3.9302150537634408</v>
      </c>
      <c r="M378" s="195">
        <v>3.6551</v>
      </c>
      <c r="N378" s="9" t="s">
        <v>893</v>
      </c>
      <c r="O378" s="197">
        <v>4.3001176470588236</v>
      </c>
      <c r="P378" s="10">
        <v>3.6551</v>
      </c>
      <c r="Q378" s="10" t="s">
        <v>893</v>
      </c>
      <c r="R378" s="195">
        <v>1.11578</v>
      </c>
    </row>
    <row r="379" spans="1:18" ht="33.75">
      <c r="A379" s="8" t="s">
        <v>627</v>
      </c>
      <c r="B379" s="8" t="s">
        <v>30</v>
      </c>
      <c r="C379" s="8" t="s">
        <v>310</v>
      </c>
      <c r="D379" s="194">
        <v>20</v>
      </c>
      <c r="E379" s="10">
        <v>10</v>
      </c>
      <c r="F379" s="10">
        <v>10</v>
      </c>
      <c r="G379" s="10">
        <v>0</v>
      </c>
      <c r="H379" s="10">
        <v>0</v>
      </c>
      <c r="I379" s="10">
        <v>9</v>
      </c>
      <c r="J379" s="195">
        <v>0.34853000000000001</v>
      </c>
      <c r="K379" s="195">
        <v>6.3329999999999997E-2</v>
      </c>
      <c r="L379" s="196">
        <v>0</v>
      </c>
      <c r="M379" s="195">
        <v>0</v>
      </c>
      <c r="N379" s="112" t="s">
        <v>1589</v>
      </c>
      <c r="O379" s="197">
        <v>0</v>
      </c>
      <c r="P379" s="10">
        <v>0</v>
      </c>
      <c r="Q379" s="112" t="s">
        <v>1589</v>
      </c>
      <c r="R379" s="195">
        <v>3.0676299999999999</v>
      </c>
    </row>
    <row r="380" spans="1:18" ht="22.5">
      <c r="A380" s="8" t="s">
        <v>628</v>
      </c>
      <c r="B380" s="8" t="s">
        <v>30</v>
      </c>
      <c r="C380" s="8" t="s">
        <v>629</v>
      </c>
      <c r="D380" s="194">
        <v>15.2</v>
      </c>
      <c r="E380" s="10">
        <v>5.6</v>
      </c>
      <c r="F380" s="10">
        <v>4</v>
      </c>
      <c r="G380" s="10">
        <v>5.6</v>
      </c>
      <c r="H380" s="10">
        <v>0</v>
      </c>
      <c r="I380" s="10">
        <v>11.200000000000001</v>
      </c>
      <c r="J380" s="195">
        <v>1.1071</v>
      </c>
      <c r="K380" s="195">
        <v>0.59840000000000004</v>
      </c>
      <c r="L380" s="196">
        <v>0</v>
      </c>
      <c r="M380" s="195">
        <v>0</v>
      </c>
      <c r="N380" s="9" t="s">
        <v>891</v>
      </c>
      <c r="O380" s="197">
        <v>0</v>
      </c>
      <c r="P380" s="10">
        <v>0</v>
      </c>
      <c r="Q380" s="10" t="s">
        <v>891</v>
      </c>
      <c r="R380" s="195">
        <v>5.5127600000000001</v>
      </c>
    </row>
    <row r="381" spans="1:18" ht="22.5">
      <c r="A381" s="8" t="s">
        <v>630</v>
      </c>
      <c r="B381" s="8" t="s">
        <v>27</v>
      </c>
      <c r="C381" s="8" t="s">
        <v>631</v>
      </c>
      <c r="D381" s="194">
        <v>50</v>
      </c>
      <c r="E381" s="10">
        <v>25</v>
      </c>
      <c r="F381" s="10">
        <v>25</v>
      </c>
      <c r="G381" s="10">
        <v>0</v>
      </c>
      <c r="H381" s="10">
        <v>0</v>
      </c>
      <c r="I381" s="10">
        <v>17</v>
      </c>
      <c r="J381" s="195">
        <v>0.61980000000000002</v>
      </c>
      <c r="K381" s="195">
        <v>0.1971</v>
      </c>
      <c r="L381" s="196">
        <v>8.5835483870967746</v>
      </c>
      <c r="M381" s="195">
        <v>7.9827000000000012</v>
      </c>
      <c r="N381" s="9" t="s">
        <v>893</v>
      </c>
      <c r="O381" s="197">
        <v>9.3914117647058841</v>
      </c>
      <c r="P381" s="10">
        <v>7.9827000000000012</v>
      </c>
      <c r="Q381" s="10" t="s">
        <v>893</v>
      </c>
      <c r="R381" s="195">
        <v>5.2469099999999997</v>
      </c>
    </row>
    <row r="382" spans="1:18" ht="22.5">
      <c r="A382" s="8" t="s">
        <v>632</v>
      </c>
      <c r="B382" s="8" t="s">
        <v>35</v>
      </c>
      <c r="C382" s="8" t="s">
        <v>82</v>
      </c>
      <c r="D382" s="194">
        <v>6.5</v>
      </c>
      <c r="E382" s="10">
        <v>2.5</v>
      </c>
      <c r="F382" s="10">
        <v>4</v>
      </c>
      <c r="G382" s="10">
        <v>0</v>
      </c>
      <c r="H382" s="10">
        <v>0</v>
      </c>
      <c r="I382" s="10">
        <v>1.5</v>
      </c>
      <c r="J382" s="195">
        <v>0.40038000000000001</v>
      </c>
      <c r="K382" s="195">
        <v>7.0000000000000001E-3</v>
      </c>
      <c r="L382" s="196">
        <v>0.69448387096774211</v>
      </c>
      <c r="M382" s="195">
        <v>0.64587000000000017</v>
      </c>
      <c r="N382" s="9" t="s">
        <v>893</v>
      </c>
      <c r="O382" s="197">
        <v>0.75984705882352965</v>
      </c>
      <c r="P382" s="10">
        <v>0.64587000000000017</v>
      </c>
      <c r="Q382" s="10" t="s">
        <v>893</v>
      </c>
      <c r="R382" s="195">
        <v>0.20849999999999999</v>
      </c>
    </row>
    <row r="383" spans="1:18" ht="22.5">
      <c r="A383" s="8" t="s">
        <v>126</v>
      </c>
      <c r="B383" s="8" t="s">
        <v>35</v>
      </c>
      <c r="C383" s="8" t="s">
        <v>67</v>
      </c>
      <c r="D383" s="194">
        <v>4.0999999999999996</v>
      </c>
      <c r="E383" s="10">
        <v>1.6</v>
      </c>
      <c r="F383" s="10">
        <v>2.5</v>
      </c>
      <c r="G383" s="10">
        <v>0</v>
      </c>
      <c r="H383" s="10">
        <v>0</v>
      </c>
      <c r="I383" s="10">
        <v>1.4</v>
      </c>
      <c r="J383" s="195">
        <v>0.25969999999999999</v>
      </c>
      <c r="K383" s="195">
        <v>0.115</v>
      </c>
      <c r="L383" s="196">
        <v>7.5268817204286818E-4</v>
      </c>
      <c r="M383" s="195">
        <v>6.9999999999986739E-4</v>
      </c>
      <c r="N383" s="9" t="s">
        <v>893</v>
      </c>
      <c r="O383" s="197">
        <v>8.235294117645499E-4</v>
      </c>
      <c r="P383" s="10">
        <v>6.9999999999986739E-4</v>
      </c>
      <c r="Q383" s="10" t="s">
        <v>893</v>
      </c>
      <c r="R383" s="195">
        <v>2.1629499999999999</v>
      </c>
    </row>
    <row r="384" spans="1:18" ht="22.5">
      <c r="A384" s="8" t="s">
        <v>633</v>
      </c>
      <c r="B384" s="8" t="s">
        <v>38</v>
      </c>
      <c r="C384" s="8" t="s">
        <v>634</v>
      </c>
      <c r="D384" s="194">
        <v>20</v>
      </c>
      <c r="E384" s="10">
        <v>10</v>
      </c>
      <c r="F384" s="10">
        <v>10</v>
      </c>
      <c r="G384" s="10">
        <v>0</v>
      </c>
      <c r="H384" s="10">
        <v>0</v>
      </c>
      <c r="I384" s="10">
        <v>1.6800000000000002</v>
      </c>
      <c r="J384" s="195">
        <v>7.0290000000000005E-2</v>
      </c>
      <c r="K384" s="195">
        <v>2.53E-2</v>
      </c>
      <c r="L384" s="196">
        <v>8.7444193548387101</v>
      </c>
      <c r="M384" s="195">
        <v>8.1323100000000004</v>
      </c>
      <c r="N384" s="9" t="s">
        <v>893</v>
      </c>
      <c r="O384" s="197">
        <v>9.5674235294117658</v>
      </c>
      <c r="P384" s="10">
        <v>8.1323100000000004</v>
      </c>
      <c r="Q384" s="10" t="s">
        <v>893</v>
      </c>
      <c r="R384" s="195">
        <v>0.08</v>
      </c>
    </row>
    <row r="385" spans="1:18" ht="22.5">
      <c r="A385" s="8" t="s">
        <v>1762</v>
      </c>
      <c r="B385" s="8" t="s">
        <v>38</v>
      </c>
      <c r="C385" s="8" t="s">
        <v>636</v>
      </c>
      <c r="D385" s="194">
        <v>41</v>
      </c>
      <c r="E385" s="10">
        <v>0</v>
      </c>
      <c r="F385" s="10">
        <v>25</v>
      </c>
      <c r="G385" s="10">
        <v>16</v>
      </c>
      <c r="H385" s="10">
        <v>0</v>
      </c>
      <c r="I385" s="10">
        <v>18.7</v>
      </c>
      <c r="J385" s="195">
        <v>10.077199999999999</v>
      </c>
      <c r="K385" s="195">
        <v>5.6566999999999998</v>
      </c>
      <c r="L385" s="196">
        <v>0</v>
      </c>
      <c r="M385" s="195">
        <v>0</v>
      </c>
      <c r="N385" s="9" t="s">
        <v>891</v>
      </c>
      <c r="O385" s="197">
        <v>0</v>
      </c>
      <c r="P385" s="10">
        <v>0</v>
      </c>
      <c r="Q385" s="10" t="s">
        <v>891</v>
      </c>
      <c r="R385" s="195">
        <v>14.710369999999999</v>
      </c>
    </row>
    <row r="386" spans="1:18" ht="22.5">
      <c r="A386" s="8" t="s">
        <v>1763</v>
      </c>
      <c r="B386" s="8" t="s">
        <v>35</v>
      </c>
      <c r="C386" s="8" t="s">
        <v>67</v>
      </c>
      <c r="D386" s="194">
        <v>6.6</v>
      </c>
      <c r="E386" s="10">
        <v>6.6</v>
      </c>
      <c r="F386" s="10">
        <v>0</v>
      </c>
      <c r="G386" s="10">
        <v>0</v>
      </c>
      <c r="H386" s="10">
        <v>0</v>
      </c>
      <c r="I386" s="10">
        <v>4.9000000000000004</v>
      </c>
      <c r="J386" s="195">
        <v>1.5498000000000001</v>
      </c>
      <c r="K386" s="195">
        <v>0</v>
      </c>
      <c r="L386" s="196">
        <v>3.3548387096773602E-2</v>
      </c>
      <c r="M386" s="195">
        <v>3.119999999999945E-2</v>
      </c>
      <c r="N386" s="9" t="s">
        <v>893</v>
      </c>
      <c r="O386" s="197">
        <v>3.6705882352940533E-2</v>
      </c>
      <c r="P386" s="10">
        <v>3.119999999999945E-2</v>
      </c>
      <c r="Q386" s="10" t="s">
        <v>893</v>
      </c>
      <c r="R386" s="195">
        <v>3.2135699999999998</v>
      </c>
    </row>
    <row r="387" spans="1:18" ht="22.5">
      <c r="A387" s="8" t="s">
        <v>638</v>
      </c>
      <c r="B387" s="8" t="s">
        <v>35</v>
      </c>
      <c r="C387" s="8" t="s">
        <v>639</v>
      </c>
      <c r="D387" s="194">
        <v>4.8000000000000007</v>
      </c>
      <c r="E387" s="10">
        <v>3.2</v>
      </c>
      <c r="F387" s="10">
        <v>1.6</v>
      </c>
      <c r="G387" s="10">
        <v>0</v>
      </c>
      <c r="H387" s="10">
        <v>0</v>
      </c>
      <c r="I387" s="10">
        <v>0.6</v>
      </c>
      <c r="J387" s="195">
        <v>0.75878999999999996</v>
      </c>
      <c r="K387" s="195">
        <v>1.2999999999999999E-2</v>
      </c>
      <c r="L387" s="196">
        <v>0.2640967741935491</v>
      </c>
      <c r="M387" s="195">
        <v>0.24561000000000066</v>
      </c>
      <c r="N387" s="9" t="s">
        <v>893</v>
      </c>
      <c r="O387" s="197">
        <v>0.28895294117647136</v>
      </c>
      <c r="P387" s="10">
        <v>0.24561000000000066</v>
      </c>
      <c r="Q387" s="10" t="s">
        <v>893</v>
      </c>
      <c r="R387" s="195">
        <v>7.3499999999999996E-2</v>
      </c>
    </row>
    <row r="388" spans="1:18" ht="22.5">
      <c r="A388" s="8" t="s">
        <v>640</v>
      </c>
      <c r="B388" s="8" t="s">
        <v>38</v>
      </c>
      <c r="C388" s="8" t="s">
        <v>641</v>
      </c>
      <c r="D388" s="194">
        <v>32</v>
      </c>
      <c r="E388" s="10">
        <v>16</v>
      </c>
      <c r="F388" s="10">
        <v>16</v>
      </c>
      <c r="G388" s="10">
        <v>0</v>
      </c>
      <c r="H388" s="10">
        <v>0</v>
      </c>
      <c r="I388" s="10">
        <v>8.6199999999999992</v>
      </c>
      <c r="J388" s="195">
        <v>0.23899999999999999</v>
      </c>
      <c r="K388" s="195">
        <v>5.3999999999999999E-2</v>
      </c>
      <c r="L388" s="196">
        <v>7.9230107526881737</v>
      </c>
      <c r="M388" s="195">
        <v>7.3684000000000021</v>
      </c>
      <c r="N388" s="9" t="s">
        <v>893</v>
      </c>
      <c r="O388" s="197">
        <v>8.6687058823529437</v>
      </c>
      <c r="P388" s="10">
        <v>7.3684000000000021</v>
      </c>
      <c r="Q388" s="10" t="s">
        <v>893</v>
      </c>
      <c r="R388" s="195">
        <v>1.01146</v>
      </c>
    </row>
    <row r="389" spans="1:18" ht="22.5">
      <c r="A389" s="8" t="s">
        <v>642</v>
      </c>
      <c r="B389" s="8" t="s">
        <v>38</v>
      </c>
      <c r="C389" s="8" t="s">
        <v>643</v>
      </c>
      <c r="D389" s="194">
        <v>9.5</v>
      </c>
      <c r="E389" s="10">
        <v>6.3</v>
      </c>
      <c r="F389" s="10">
        <v>3.2</v>
      </c>
      <c r="G389" s="10">
        <v>0</v>
      </c>
      <c r="H389" s="10">
        <v>0</v>
      </c>
      <c r="I389" s="10">
        <v>4.8</v>
      </c>
      <c r="J389" s="195">
        <v>1.4999999999999999E-2</v>
      </c>
      <c r="K389" s="195">
        <v>1.4999999999999999E-2</v>
      </c>
      <c r="L389" s="196">
        <v>0</v>
      </c>
      <c r="M389" s="195">
        <v>0</v>
      </c>
      <c r="N389" s="9" t="s">
        <v>891</v>
      </c>
      <c r="O389" s="197">
        <v>0</v>
      </c>
      <c r="P389" s="10">
        <v>0</v>
      </c>
      <c r="Q389" s="10" t="s">
        <v>891</v>
      </c>
      <c r="R389" s="195">
        <v>0.21920000000000001</v>
      </c>
    </row>
    <row r="390" spans="1:18" ht="22.5">
      <c r="A390" s="8" t="s">
        <v>644</v>
      </c>
      <c r="B390" s="8" t="s">
        <v>35</v>
      </c>
      <c r="C390" s="8" t="s">
        <v>645</v>
      </c>
      <c r="D390" s="194">
        <v>6.5</v>
      </c>
      <c r="E390" s="10">
        <v>4</v>
      </c>
      <c r="F390" s="10">
        <v>2.5</v>
      </c>
      <c r="G390" s="10">
        <v>0</v>
      </c>
      <c r="H390" s="10">
        <v>0</v>
      </c>
      <c r="I390" s="10">
        <v>2.4</v>
      </c>
      <c r="J390" s="195">
        <v>0.31874999999999998</v>
      </c>
      <c r="K390" s="195">
        <v>7.8E-2</v>
      </c>
      <c r="L390" s="196">
        <v>0</v>
      </c>
      <c r="M390" s="195">
        <v>0</v>
      </c>
      <c r="N390" s="9" t="s">
        <v>891</v>
      </c>
      <c r="O390" s="197">
        <v>0</v>
      </c>
      <c r="P390" s="10">
        <v>0</v>
      </c>
      <c r="Q390" s="10" t="s">
        <v>891</v>
      </c>
      <c r="R390" s="195">
        <v>0.40906999999999999</v>
      </c>
    </row>
    <row r="391" spans="1:18" ht="22.5">
      <c r="A391" s="8" t="s">
        <v>646</v>
      </c>
      <c r="B391" s="8" t="s">
        <v>35</v>
      </c>
      <c r="C391" s="8" t="s">
        <v>647</v>
      </c>
      <c r="D391" s="194">
        <v>7.2</v>
      </c>
      <c r="E391" s="10">
        <v>4</v>
      </c>
      <c r="F391" s="10">
        <v>3.2</v>
      </c>
      <c r="G391" s="10">
        <v>0</v>
      </c>
      <c r="H391" s="10">
        <v>0</v>
      </c>
      <c r="I391" s="10">
        <v>1.3</v>
      </c>
      <c r="J391" s="195">
        <v>0.5081</v>
      </c>
      <c r="K391" s="195">
        <v>0.44750000000000001</v>
      </c>
      <c r="L391" s="196">
        <v>1.5136559139784953</v>
      </c>
      <c r="M391" s="195">
        <v>1.4077000000000006</v>
      </c>
      <c r="N391" s="9" t="s">
        <v>893</v>
      </c>
      <c r="O391" s="197">
        <v>1.6561176470588244</v>
      </c>
      <c r="P391" s="10">
        <v>1.4077000000000006</v>
      </c>
      <c r="Q391" s="10" t="s">
        <v>893</v>
      </c>
      <c r="R391" s="195">
        <v>0.39019999999999999</v>
      </c>
    </row>
    <row r="392" spans="1:18" ht="22.5">
      <c r="A392" s="8" t="s">
        <v>648</v>
      </c>
      <c r="B392" s="8" t="s">
        <v>35</v>
      </c>
      <c r="C392" s="8" t="s">
        <v>649</v>
      </c>
      <c r="D392" s="194">
        <v>5</v>
      </c>
      <c r="E392" s="10">
        <v>2.5</v>
      </c>
      <c r="F392" s="10">
        <v>2.5</v>
      </c>
      <c r="G392" s="10">
        <v>0</v>
      </c>
      <c r="H392" s="10">
        <v>0</v>
      </c>
      <c r="I392" s="10">
        <v>0.7</v>
      </c>
      <c r="J392" s="195">
        <v>0.70009999999999994</v>
      </c>
      <c r="K392" s="195">
        <v>0.65510000000000002</v>
      </c>
      <c r="L392" s="196">
        <v>1.172204301075269</v>
      </c>
      <c r="M392" s="195">
        <v>1.0901500000000002</v>
      </c>
      <c r="N392" s="9" t="s">
        <v>893</v>
      </c>
      <c r="O392" s="197">
        <v>1.2825294117647061</v>
      </c>
      <c r="P392" s="10">
        <v>1.0901500000000002</v>
      </c>
      <c r="Q392" s="10" t="s">
        <v>893</v>
      </c>
      <c r="R392" s="195">
        <v>6.7720000000000002E-2</v>
      </c>
    </row>
    <row r="393" spans="1:18" ht="22.5">
      <c r="A393" s="8" t="s">
        <v>650</v>
      </c>
      <c r="B393" s="8" t="s">
        <v>35</v>
      </c>
      <c r="C393" s="8" t="s">
        <v>651</v>
      </c>
      <c r="D393" s="194">
        <v>5.6</v>
      </c>
      <c r="E393" s="10">
        <v>1.6</v>
      </c>
      <c r="F393" s="10">
        <v>4</v>
      </c>
      <c r="G393" s="10">
        <v>0</v>
      </c>
      <c r="H393" s="10">
        <v>0</v>
      </c>
      <c r="I393" s="10">
        <v>1.7</v>
      </c>
      <c r="J393" s="195">
        <v>0.13350000000000001</v>
      </c>
      <c r="K393" s="195">
        <v>0.10349999999999999</v>
      </c>
      <c r="L393" s="196">
        <v>0</v>
      </c>
      <c r="M393" s="195">
        <v>0</v>
      </c>
      <c r="N393" s="9" t="s">
        <v>891</v>
      </c>
      <c r="O393" s="197">
        <v>0</v>
      </c>
      <c r="P393" s="10">
        <v>0</v>
      </c>
      <c r="Q393" s="10" t="s">
        <v>891</v>
      </c>
      <c r="R393" s="195">
        <v>0.68189999999999995</v>
      </c>
    </row>
    <row r="394" spans="1:18" ht="33.75">
      <c r="A394" s="8" t="s">
        <v>652</v>
      </c>
      <c r="B394" s="8" t="s">
        <v>35</v>
      </c>
      <c r="C394" s="8" t="s">
        <v>45</v>
      </c>
      <c r="D394" s="194">
        <v>3.2</v>
      </c>
      <c r="E394" s="10">
        <v>1.6</v>
      </c>
      <c r="F394" s="10">
        <v>1.6</v>
      </c>
      <c r="G394" s="10">
        <v>0</v>
      </c>
      <c r="H394" s="10">
        <v>0</v>
      </c>
      <c r="I394" s="10">
        <v>0.8</v>
      </c>
      <c r="J394" s="195">
        <v>5.0000000000000001E-3</v>
      </c>
      <c r="K394" s="195">
        <v>5.0000000000000001E-3</v>
      </c>
      <c r="L394" s="196">
        <v>0.87462365591397861</v>
      </c>
      <c r="M394" s="195">
        <v>0.81340000000000012</v>
      </c>
      <c r="N394" s="9" t="s">
        <v>893</v>
      </c>
      <c r="O394" s="197">
        <v>0.95694117647058841</v>
      </c>
      <c r="P394" s="10">
        <v>0.81340000000000012</v>
      </c>
      <c r="Q394" s="10" t="s">
        <v>893</v>
      </c>
      <c r="R394" s="195">
        <v>0.13417999999999999</v>
      </c>
    </row>
    <row r="395" spans="1:18" ht="22.5">
      <c r="A395" s="8" t="s">
        <v>653</v>
      </c>
      <c r="B395" s="8" t="s">
        <v>38</v>
      </c>
      <c r="C395" s="8" t="s">
        <v>654</v>
      </c>
      <c r="D395" s="194">
        <v>26</v>
      </c>
      <c r="E395" s="10">
        <v>10</v>
      </c>
      <c r="F395" s="10">
        <v>16</v>
      </c>
      <c r="G395" s="10">
        <v>0</v>
      </c>
      <c r="H395" s="10">
        <v>0</v>
      </c>
      <c r="I395" s="10">
        <v>10.1</v>
      </c>
      <c r="J395" s="195">
        <v>0.78896999999999995</v>
      </c>
      <c r="K395" s="195">
        <v>0.107</v>
      </c>
      <c r="L395" s="196">
        <v>0</v>
      </c>
      <c r="M395" s="195">
        <v>0</v>
      </c>
      <c r="N395" s="9" t="s">
        <v>891</v>
      </c>
      <c r="O395" s="197">
        <v>0</v>
      </c>
      <c r="P395" s="10">
        <v>0</v>
      </c>
      <c r="Q395" s="10" t="s">
        <v>891</v>
      </c>
      <c r="R395" s="195">
        <v>0.74021999999999999</v>
      </c>
    </row>
    <row r="396" spans="1:18" ht="22.5">
      <c r="A396" s="8" t="s">
        <v>655</v>
      </c>
      <c r="B396" s="8" t="s">
        <v>27</v>
      </c>
      <c r="C396" s="8" t="s">
        <v>382</v>
      </c>
      <c r="D396" s="194">
        <v>32</v>
      </c>
      <c r="E396" s="10">
        <v>16</v>
      </c>
      <c r="F396" s="10">
        <v>16</v>
      </c>
      <c r="G396" s="10">
        <v>0</v>
      </c>
      <c r="H396" s="10">
        <v>0</v>
      </c>
      <c r="I396" s="10">
        <v>8</v>
      </c>
      <c r="J396" s="195">
        <v>0</v>
      </c>
      <c r="K396" s="195">
        <v>0</v>
      </c>
      <c r="L396" s="196">
        <v>8.8000000000000007</v>
      </c>
      <c r="M396" s="195">
        <v>8.1840000000000011</v>
      </c>
      <c r="N396" s="9" t="s">
        <v>893</v>
      </c>
      <c r="O396" s="197">
        <v>9.6282352941176477</v>
      </c>
      <c r="P396" s="10">
        <v>8.1840000000000011</v>
      </c>
      <c r="Q396" s="10" t="s">
        <v>893</v>
      </c>
      <c r="R396" s="195">
        <v>5.3E-3</v>
      </c>
    </row>
    <row r="397" spans="1:18" ht="33.75">
      <c r="A397" s="8" t="s">
        <v>656</v>
      </c>
      <c r="B397" s="8" t="s">
        <v>33</v>
      </c>
      <c r="C397" s="8" t="s">
        <v>34</v>
      </c>
      <c r="D397" s="194">
        <v>5</v>
      </c>
      <c r="E397" s="10">
        <v>2.5</v>
      </c>
      <c r="F397" s="10">
        <v>2.5</v>
      </c>
      <c r="G397" s="10">
        <v>0</v>
      </c>
      <c r="H397" s="10">
        <v>0</v>
      </c>
      <c r="I397" s="10">
        <v>1.5</v>
      </c>
      <c r="J397" s="195">
        <v>8.4900000000000003E-2</v>
      </c>
      <c r="K397" s="195">
        <v>3.7999999999999999E-2</v>
      </c>
      <c r="L397" s="196">
        <v>1.033709677419355</v>
      </c>
      <c r="M397" s="195">
        <v>0.96135000000000015</v>
      </c>
      <c r="N397" s="9" t="s">
        <v>893</v>
      </c>
      <c r="O397" s="197">
        <v>1.1310000000000002</v>
      </c>
      <c r="P397" s="10">
        <v>0.96135000000000015</v>
      </c>
      <c r="Q397" s="10" t="s">
        <v>893</v>
      </c>
      <c r="R397" s="195">
        <v>0.54647999999999997</v>
      </c>
    </row>
    <row r="398" spans="1:18" ht="22.5">
      <c r="A398" s="8" t="s">
        <v>657</v>
      </c>
      <c r="B398" s="8" t="s">
        <v>42</v>
      </c>
      <c r="C398" s="8" t="s">
        <v>658</v>
      </c>
      <c r="D398" s="194">
        <v>80</v>
      </c>
      <c r="E398" s="10">
        <v>40</v>
      </c>
      <c r="F398" s="10">
        <v>40</v>
      </c>
      <c r="G398" s="10">
        <v>0</v>
      </c>
      <c r="H398" s="10">
        <v>0</v>
      </c>
      <c r="I398" s="10">
        <v>26.9</v>
      </c>
      <c r="J398" s="195">
        <v>0</v>
      </c>
      <c r="K398" s="195">
        <v>0</v>
      </c>
      <c r="L398" s="196">
        <v>15.100000000000001</v>
      </c>
      <c r="M398" s="195">
        <v>14.043000000000003</v>
      </c>
      <c r="N398" s="9" t="s">
        <v>893</v>
      </c>
      <c r="O398" s="197">
        <v>16.521176470588237</v>
      </c>
      <c r="P398" s="10">
        <v>14.043000000000003</v>
      </c>
      <c r="Q398" s="10" t="s">
        <v>893</v>
      </c>
      <c r="R398" s="195">
        <v>1.5098499999999999</v>
      </c>
    </row>
    <row r="399" spans="1:18" ht="22.5">
      <c r="A399" s="8" t="s">
        <v>659</v>
      </c>
      <c r="B399" s="8" t="s">
        <v>42</v>
      </c>
      <c r="C399" s="8" t="s">
        <v>660</v>
      </c>
      <c r="D399" s="194">
        <v>50</v>
      </c>
      <c r="E399" s="10">
        <v>25</v>
      </c>
      <c r="F399" s="10">
        <v>25</v>
      </c>
      <c r="G399" s="10">
        <v>0</v>
      </c>
      <c r="H399" s="10">
        <v>0</v>
      </c>
      <c r="I399" s="10">
        <v>15.2</v>
      </c>
      <c r="J399" s="195">
        <v>0</v>
      </c>
      <c r="K399" s="195">
        <v>0</v>
      </c>
      <c r="L399" s="196">
        <v>11.05</v>
      </c>
      <c r="M399" s="195">
        <v>10.2765</v>
      </c>
      <c r="N399" s="9" t="s">
        <v>893</v>
      </c>
      <c r="O399" s="197">
        <v>12.090000000000002</v>
      </c>
      <c r="P399" s="10">
        <v>10.2765</v>
      </c>
      <c r="Q399" s="10" t="s">
        <v>893</v>
      </c>
      <c r="R399" s="195">
        <v>0.18937000000000001</v>
      </c>
    </row>
    <row r="400" spans="1:18" ht="22.5">
      <c r="A400" s="8" t="s">
        <v>661</v>
      </c>
      <c r="B400" s="8" t="s">
        <v>177</v>
      </c>
      <c r="C400" s="8" t="s">
        <v>662</v>
      </c>
      <c r="D400" s="194">
        <v>45</v>
      </c>
      <c r="E400" s="10">
        <v>20</v>
      </c>
      <c r="F400" s="10">
        <v>25</v>
      </c>
      <c r="G400" s="10">
        <v>5.6</v>
      </c>
      <c r="H400" s="10">
        <v>10</v>
      </c>
      <c r="I400" s="10">
        <v>25.4</v>
      </c>
      <c r="J400" s="195">
        <v>0.60740000000000005</v>
      </c>
      <c r="K400" s="195">
        <v>0.40749999999999997</v>
      </c>
      <c r="L400" s="196">
        <v>0</v>
      </c>
      <c r="M400" s="195">
        <v>0</v>
      </c>
      <c r="N400" s="9" t="s">
        <v>891</v>
      </c>
      <c r="O400" s="197">
        <v>0</v>
      </c>
      <c r="P400" s="10">
        <v>0</v>
      </c>
      <c r="Q400" s="10" t="s">
        <v>891</v>
      </c>
      <c r="R400" s="195">
        <v>1.48891</v>
      </c>
    </row>
    <row r="401" spans="1:18">
      <c r="A401" s="8" t="s">
        <v>663</v>
      </c>
      <c r="B401" s="8" t="s">
        <v>30</v>
      </c>
      <c r="C401" s="8" t="s">
        <v>380</v>
      </c>
      <c r="D401" s="194">
        <v>32</v>
      </c>
      <c r="E401" s="10">
        <v>16</v>
      </c>
      <c r="F401" s="10">
        <v>16</v>
      </c>
      <c r="G401" s="10">
        <v>0</v>
      </c>
      <c r="H401" s="10">
        <v>0</v>
      </c>
      <c r="I401" s="10">
        <v>21.9</v>
      </c>
      <c r="J401" s="195">
        <v>6.6000000000000003E-2</v>
      </c>
      <c r="K401" s="195">
        <v>0</v>
      </c>
      <c r="L401" s="196">
        <v>0</v>
      </c>
      <c r="M401" s="195">
        <v>0</v>
      </c>
      <c r="N401" s="9" t="s">
        <v>891</v>
      </c>
      <c r="O401" s="197">
        <v>0</v>
      </c>
      <c r="P401" s="10">
        <v>0</v>
      </c>
      <c r="Q401" s="10" t="s">
        <v>891</v>
      </c>
      <c r="R401" s="195">
        <v>1.73583</v>
      </c>
    </row>
    <row r="402" spans="1:18" ht="22.5">
      <c r="A402" s="8" t="s">
        <v>664</v>
      </c>
      <c r="B402" s="8" t="s">
        <v>35</v>
      </c>
      <c r="C402" s="8" t="s">
        <v>68</v>
      </c>
      <c r="D402" s="194">
        <v>2.5</v>
      </c>
      <c r="E402" s="10">
        <v>2.5</v>
      </c>
      <c r="F402" s="10">
        <v>0</v>
      </c>
      <c r="G402" s="10">
        <v>0</v>
      </c>
      <c r="H402" s="10">
        <v>0</v>
      </c>
      <c r="I402" s="10">
        <v>3</v>
      </c>
      <c r="J402" s="195">
        <v>0.20799999999999999</v>
      </c>
      <c r="K402" s="195">
        <v>0.128</v>
      </c>
      <c r="L402" s="196">
        <v>0</v>
      </c>
      <c r="M402" s="195">
        <v>0</v>
      </c>
      <c r="N402" s="9" t="s">
        <v>891</v>
      </c>
      <c r="O402" s="197">
        <v>0</v>
      </c>
      <c r="P402" s="10">
        <v>0</v>
      </c>
      <c r="Q402" s="10" t="s">
        <v>891</v>
      </c>
      <c r="R402" s="195">
        <v>1.1196900000000001</v>
      </c>
    </row>
    <row r="403" spans="1:18" ht="22.5">
      <c r="A403" s="8" t="s">
        <v>137</v>
      </c>
      <c r="B403" s="8" t="s">
        <v>35</v>
      </c>
      <c r="C403" s="8" t="s">
        <v>420</v>
      </c>
      <c r="D403" s="194">
        <v>5.6</v>
      </c>
      <c r="E403" s="10">
        <v>1.6</v>
      </c>
      <c r="F403" s="10">
        <v>4</v>
      </c>
      <c r="G403" s="10">
        <v>0</v>
      </c>
      <c r="H403" s="10">
        <v>0</v>
      </c>
      <c r="I403" s="10">
        <v>1.58</v>
      </c>
      <c r="J403" s="195">
        <v>0.02</v>
      </c>
      <c r="K403" s="195">
        <v>0.02</v>
      </c>
      <c r="L403" s="196">
        <v>7.8494623655913628E-2</v>
      </c>
      <c r="M403" s="195">
        <v>7.2999999999999676E-2</v>
      </c>
      <c r="N403" s="9" t="s">
        <v>893</v>
      </c>
      <c r="O403" s="197">
        <v>8.5882352941176091E-2</v>
      </c>
      <c r="P403" s="10">
        <v>7.2999999999999676E-2</v>
      </c>
      <c r="Q403" s="10" t="s">
        <v>893</v>
      </c>
      <c r="R403" s="195">
        <v>6.4630000000000007E-2</v>
      </c>
    </row>
    <row r="404" spans="1:18" ht="22.5">
      <c r="A404" s="8" t="s">
        <v>665</v>
      </c>
      <c r="B404" s="8" t="s">
        <v>35</v>
      </c>
      <c r="C404" s="8" t="s">
        <v>666</v>
      </c>
      <c r="D404" s="194">
        <v>5.7</v>
      </c>
      <c r="E404" s="10">
        <v>3.2</v>
      </c>
      <c r="F404" s="10">
        <v>2.5</v>
      </c>
      <c r="G404" s="10">
        <v>0</v>
      </c>
      <c r="H404" s="10">
        <v>0</v>
      </c>
      <c r="I404" s="10">
        <v>1.57</v>
      </c>
      <c r="J404" s="195">
        <v>0.67349999999999999</v>
      </c>
      <c r="K404" s="195">
        <v>0.32400000000000001</v>
      </c>
      <c r="L404" s="196">
        <v>0.33080645161290317</v>
      </c>
      <c r="M404" s="195">
        <v>0.30764999999999998</v>
      </c>
      <c r="N404" s="9" t="s">
        <v>893</v>
      </c>
      <c r="O404" s="197">
        <v>0.36194117647058821</v>
      </c>
      <c r="P404" s="10">
        <v>0.30764999999999998</v>
      </c>
      <c r="Q404" s="10" t="s">
        <v>893</v>
      </c>
      <c r="R404" s="195">
        <v>0.59330000000000005</v>
      </c>
    </row>
    <row r="405" spans="1:18" ht="22.5">
      <c r="A405" s="8" t="s">
        <v>667</v>
      </c>
      <c r="B405" s="8" t="s">
        <v>35</v>
      </c>
      <c r="C405" s="8" t="s">
        <v>129</v>
      </c>
      <c r="D405" s="194">
        <v>20</v>
      </c>
      <c r="E405" s="10">
        <v>10</v>
      </c>
      <c r="F405" s="10">
        <v>10</v>
      </c>
      <c r="G405" s="10">
        <v>0</v>
      </c>
      <c r="H405" s="10">
        <v>0</v>
      </c>
      <c r="I405" s="10">
        <v>2.4</v>
      </c>
      <c r="J405" s="195">
        <v>3.2667000000000002</v>
      </c>
      <c r="K405" s="195">
        <v>0.1187</v>
      </c>
      <c r="L405" s="196">
        <v>4.5874193548387092</v>
      </c>
      <c r="M405" s="195">
        <v>4.2663000000000002</v>
      </c>
      <c r="N405" s="9" t="s">
        <v>893</v>
      </c>
      <c r="O405" s="197">
        <v>5.0191764705882358</v>
      </c>
      <c r="P405" s="10">
        <v>4.2663000000000002</v>
      </c>
      <c r="Q405" s="10" t="s">
        <v>893</v>
      </c>
      <c r="R405" s="195">
        <v>1.05555</v>
      </c>
    </row>
    <row r="406" spans="1:18" ht="22.5">
      <c r="A406" s="8" t="s">
        <v>668</v>
      </c>
      <c r="B406" s="8" t="s">
        <v>35</v>
      </c>
      <c r="C406" s="8" t="s">
        <v>124</v>
      </c>
      <c r="D406" s="194">
        <v>8</v>
      </c>
      <c r="E406" s="10">
        <v>4</v>
      </c>
      <c r="F406" s="10">
        <v>4</v>
      </c>
      <c r="G406" s="10">
        <v>0</v>
      </c>
      <c r="H406" s="10">
        <v>0</v>
      </c>
      <c r="I406" s="10">
        <v>2.7</v>
      </c>
      <c r="J406" s="195">
        <v>1.2E-2</v>
      </c>
      <c r="K406" s="195">
        <v>1.2E-2</v>
      </c>
      <c r="L406" s="196">
        <v>1.4870967741935484</v>
      </c>
      <c r="M406" s="195">
        <v>1.383</v>
      </c>
      <c r="N406" s="9" t="s">
        <v>893</v>
      </c>
      <c r="O406" s="197">
        <v>1.6270588235294119</v>
      </c>
      <c r="P406" s="10">
        <v>1.383</v>
      </c>
      <c r="Q406" s="10" t="s">
        <v>893</v>
      </c>
      <c r="R406" s="195">
        <v>0.26774999999999999</v>
      </c>
    </row>
    <row r="407" spans="1:18" ht="22.5">
      <c r="A407" s="8" t="s">
        <v>669</v>
      </c>
      <c r="B407" s="8" t="s">
        <v>42</v>
      </c>
      <c r="C407" s="8" t="s">
        <v>670</v>
      </c>
      <c r="D407" s="194">
        <v>41</v>
      </c>
      <c r="E407" s="10">
        <v>16</v>
      </c>
      <c r="F407" s="10">
        <v>25</v>
      </c>
      <c r="G407" s="10">
        <v>0</v>
      </c>
      <c r="H407" s="10">
        <v>0</v>
      </c>
      <c r="I407" s="10">
        <v>6.8</v>
      </c>
      <c r="J407" s="195">
        <v>0.108</v>
      </c>
      <c r="K407" s="195">
        <v>8.1000000000000003E-2</v>
      </c>
      <c r="L407" s="196">
        <v>9.8838709677419345</v>
      </c>
      <c r="M407" s="195">
        <v>9.1920000000000002</v>
      </c>
      <c r="N407" s="9" t="s">
        <v>893</v>
      </c>
      <c r="O407" s="197">
        <v>10.814117647058824</v>
      </c>
      <c r="P407" s="10">
        <v>9.1920000000000002</v>
      </c>
      <c r="Q407" s="10" t="s">
        <v>893</v>
      </c>
      <c r="R407" s="195">
        <v>1.0631299999999999</v>
      </c>
    </row>
    <row r="408" spans="1:18" ht="22.5">
      <c r="A408" s="8" t="s">
        <v>671</v>
      </c>
      <c r="B408" s="8" t="s">
        <v>38</v>
      </c>
      <c r="C408" s="8" t="s">
        <v>1586</v>
      </c>
      <c r="D408" s="194">
        <v>112</v>
      </c>
      <c r="E408" s="10">
        <v>40</v>
      </c>
      <c r="F408" s="10">
        <v>31.5</v>
      </c>
      <c r="G408" s="10">
        <v>40.5</v>
      </c>
      <c r="H408" s="10">
        <v>0</v>
      </c>
      <c r="I408" s="10">
        <v>37</v>
      </c>
      <c r="J408" s="195">
        <v>3.569</v>
      </c>
      <c r="K408" s="195">
        <v>0</v>
      </c>
      <c r="L408" s="196">
        <v>34.237365591397854</v>
      </c>
      <c r="M408" s="195">
        <v>31.840750000000003</v>
      </c>
      <c r="N408" s="9" t="s">
        <v>893</v>
      </c>
      <c r="O408" s="197">
        <v>37.459705882352949</v>
      </c>
      <c r="P408" s="10">
        <v>31.840750000000003</v>
      </c>
      <c r="Q408" s="10" t="s">
        <v>893</v>
      </c>
      <c r="R408" s="195">
        <v>1.1605700000000001</v>
      </c>
    </row>
    <row r="409" spans="1:18" ht="22.5">
      <c r="A409" s="8" t="s">
        <v>672</v>
      </c>
      <c r="B409" s="8" t="s">
        <v>42</v>
      </c>
      <c r="C409" s="8" t="s">
        <v>673</v>
      </c>
      <c r="D409" s="194">
        <v>36</v>
      </c>
      <c r="E409" s="10">
        <v>16</v>
      </c>
      <c r="F409" s="10">
        <v>20</v>
      </c>
      <c r="G409" s="10">
        <v>0</v>
      </c>
      <c r="H409" s="10">
        <v>0</v>
      </c>
      <c r="I409" s="10">
        <v>15.8</v>
      </c>
      <c r="J409" s="195">
        <v>0</v>
      </c>
      <c r="K409" s="195">
        <v>0</v>
      </c>
      <c r="L409" s="196">
        <v>1</v>
      </c>
      <c r="M409" s="195">
        <v>0.93</v>
      </c>
      <c r="N409" s="9" t="s">
        <v>893</v>
      </c>
      <c r="O409" s="197">
        <v>1.0941176470588236</v>
      </c>
      <c r="P409" s="10">
        <v>0.93</v>
      </c>
      <c r="Q409" s="10" t="s">
        <v>893</v>
      </c>
      <c r="R409" s="195">
        <v>0.28850999999999999</v>
      </c>
    </row>
    <row r="410" spans="1:18" ht="33.75">
      <c r="A410" s="8" t="s">
        <v>674</v>
      </c>
      <c r="B410" s="8" t="s">
        <v>33</v>
      </c>
      <c r="C410" s="8" t="s">
        <v>57</v>
      </c>
      <c r="D410" s="194">
        <v>10</v>
      </c>
      <c r="E410" s="10">
        <v>10</v>
      </c>
      <c r="F410" s="10">
        <v>0</v>
      </c>
      <c r="G410" s="10">
        <v>0</v>
      </c>
      <c r="H410" s="10">
        <v>0</v>
      </c>
      <c r="I410" s="10">
        <v>4.5999999999999996</v>
      </c>
      <c r="J410" s="195">
        <v>0.66949999999999998</v>
      </c>
      <c r="K410" s="195">
        <v>2.5000000000000001E-2</v>
      </c>
      <c r="L410" s="196">
        <v>4.68010752688172</v>
      </c>
      <c r="M410" s="195">
        <v>4.3525</v>
      </c>
      <c r="N410" s="9" t="s">
        <v>893</v>
      </c>
      <c r="O410" s="197">
        <v>5.1205882352941181</v>
      </c>
      <c r="P410" s="10">
        <v>4.3525</v>
      </c>
      <c r="Q410" s="10" t="s">
        <v>893</v>
      </c>
      <c r="R410" s="195">
        <v>1.3255600000000001</v>
      </c>
    </row>
    <row r="411" spans="1:18" ht="22.5">
      <c r="A411" s="8" t="s">
        <v>675</v>
      </c>
      <c r="B411" s="8" t="s">
        <v>33</v>
      </c>
      <c r="C411" s="8" t="s">
        <v>82</v>
      </c>
      <c r="D411" s="194">
        <v>12.6</v>
      </c>
      <c r="E411" s="10">
        <v>6.3</v>
      </c>
      <c r="F411" s="10">
        <v>6.3</v>
      </c>
      <c r="G411" s="10">
        <v>0</v>
      </c>
      <c r="H411" s="10">
        <v>0</v>
      </c>
      <c r="I411" s="10">
        <v>1</v>
      </c>
      <c r="J411" s="195">
        <v>1.269E-2</v>
      </c>
      <c r="K411" s="195">
        <v>5.6899999999999997E-3</v>
      </c>
      <c r="L411" s="196">
        <v>5.6013548387096774</v>
      </c>
      <c r="M411" s="195">
        <v>5.2092600000000004</v>
      </c>
      <c r="N411" s="9" t="s">
        <v>893</v>
      </c>
      <c r="O411" s="197">
        <v>6.1285411764705886</v>
      </c>
      <c r="P411" s="10">
        <v>5.2092600000000004</v>
      </c>
      <c r="Q411" s="10" t="s">
        <v>893</v>
      </c>
      <c r="R411" s="195">
        <v>0.24517</v>
      </c>
    </row>
    <row r="412" spans="1:18" ht="22.5">
      <c r="A412" s="8" t="s">
        <v>676</v>
      </c>
      <c r="B412" s="8" t="s">
        <v>42</v>
      </c>
      <c r="C412" s="8" t="s">
        <v>677</v>
      </c>
      <c r="D412" s="194">
        <v>33.5</v>
      </c>
      <c r="E412" s="10">
        <v>10</v>
      </c>
      <c r="F412" s="10">
        <v>7.5</v>
      </c>
      <c r="G412" s="10">
        <v>16</v>
      </c>
      <c r="H412" s="10">
        <v>0</v>
      </c>
      <c r="I412" s="10">
        <v>4.5999999999999996</v>
      </c>
      <c r="J412" s="195">
        <v>3.5000000000000003E-2</v>
      </c>
      <c r="K412" s="195">
        <v>3.1E-2</v>
      </c>
      <c r="L412" s="196">
        <v>13.737365591397849</v>
      </c>
      <c r="M412" s="195">
        <v>12.77575</v>
      </c>
      <c r="N412" s="9" t="s">
        <v>893</v>
      </c>
      <c r="O412" s="197">
        <v>15.03029411764706</v>
      </c>
      <c r="P412" s="10">
        <v>12.77575</v>
      </c>
      <c r="Q412" s="10" t="s">
        <v>893</v>
      </c>
      <c r="R412" s="195">
        <v>0.29269000000000001</v>
      </c>
    </row>
    <row r="413" spans="1:18" ht="22.5">
      <c r="A413" s="8" t="s">
        <v>678</v>
      </c>
      <c r="B413" s="8" t="s">
        <v>35</v>
      </c>
      <c r="C413" s="8" t="s">
        <v>679</v>
      </c>
      <c r="D413" s="194">
        <v>5.6</v>
      </c>
      <c r="E413" s="10">
        <v>5.6</v>
      </c>
      <c r="F413" s="10">
        <v>0</v>
      </c>
      <c r="G413" s="10">
        <v>0</v>
      </c>
      <c r="H413" s="10">
        <v>0</v>
      </c>
      <c r="I413" s="10">
        <v>1.9</v>
      </c>
      <c r="J413" s="195">
        <v>0.47338999999999998</v>
      </c>
      <c r="K413" s="195">
        <v>6.089E-2</v>
      </c>
      <c r="L413" s="196">
        <v>3.1909784946236552</v>
      </c>
      <c r="M413" s="195">
        <v>2.9676099999999996</v>
      </c>
      <c r="N413" s="9" t="s">
        <v>893</v>
      </c>
      <c r="O413" s="197">
        <v>3.491305882352941</v>
      </c>
      <c r="P413" s="10">
        <v>2.9676099999999996</v>
      </c>
      <c r="Q413" s="10" t="s">
        <v>893</v>
      </c>
      <c r="R413" s="195">
        <v>0.58535000000000004</v>
      </c>
    </row>
    <row r="414" spans="1:18" ht="22.5">
      <c r="A414" s="8" t="s">
        <v>680</v>
      </c>
      <c r="B414" s="8" t="s">
        <v>35</v>
      </c>
      <c r="C414" s="8" t="s">
        <v>123</v>
      </c>
      <c r="D414" s="194">
        <v>3.2</v>
      </c>
      <c r="E414" s="10">
        <v>1.6</v>
      </c>
      <c r="F414" s="10">
        <v>1.6</v>
      </c>
      <c r="G414" s="10">
        <v>0</v>
      </c>
      <c r="H414" s="10">
        <v>0</v>
      </c>
      <c r="I414" s="10">
        <v>1</v>
      </c>
      <c r="J414" s="195">
        <v>0.02</v>
      </c>
      <c r="K414" s="195">
        <v>1.4999999999999999E-2</v>
      </c>
      <c r="L414" s="196">
        <v>0.65849462365591416</v>
      </c>
      <c r="M414" s="195">
        <v>0.61240000000000017</v>
      </c>
      <c r="N414" s="9" t="s">
        <v>893</v>
      </c>
      <c r="O414" s="197">
        <v>0.72047058823529431</v>
      </c>
      <c r="P414" s="10">
        <v>0.61240000000000017</v>
      </c>
      <c r="Q414" s="10" t="s">
        <v>893</v>
      </c>
      <c r="R414" s="195">
        <v>0.19305</v>
      </c>
    </row>
    <row r="415" spans="1:18" ht="33.75">
      <c r="A415" s="8" t="s">
        <v>681</v>
      </c>
      <c r="B415" s="8" t="s">
        <v>35</v>
      </c>
      <c r="C415" s="8" t="s">
        <v>102</v>
      </c>
      <c r="D415" s="194">
        <v>2.5</v>
      </c>
      <c r="E415" s="10">
        <v>2.5</v>
      </c>
      <c r="F415" s="10">
        <v>0</v>
      </c>
      <c r="G415" s="10">
        <v>0</v>
      </c>
      <c r="H415" s="10">
        <v>0</v>
      </c>
      <c r="I415" s="10">
        <v>2.02</v>
      </c>
      <c r="J415" s="195">
        <v>0.3196</v>
      </c>
      <c r="K415" s="195">
        <v>0.21199999999999999</v>
      </c>
      <c r="L415" s="196">
        <v>0.13634408602150538</v>
      </c>
      <c r="M415" s="195">
        <v>0.12680000000000002</v>
      </c>
      <c r="N415" s="9" t="s">
        <v>893</v>
      </c>
      <c r="O415" s="197">
        <v>0.14917647058823533</v>
      </c>
      <c r="P415" s="10">
        <v>0.12680000000000002</v>
      </c>
      <c r="Q415" s="10" t="s">
        <v>893</v>
      </c>
      <c r="R415" s="195">
        <v>1.78023</v>
      </c>
    </row>
    <row r="416" spans="1:18" ht="22.5">
      <c r="A416" s="8" t="s">
        <v>682</v>
      </c>
      <c r="B416" s="8" t="s">
        <v>35</v>
      </c>
      <c r="C416" s="8" t="s">
        <v>683</v>
      </c>
      <c r="D416" s="194">
        <v>2.5</v>
      </c>
      <c r="E416" s="10">
        <v>2.5</v>
      </c>
      <c r="F416" s="10">
        <v>0</v>
      </c>
      <c r="G416" s="10">
        <v>0</v>
      </c>
      <c r="H416" s="10">
        <v>0</v>
      </c>
      <c r="I416" s="10">
        <v>1.1000000000000001</v>
      </c>
      <c r="J416" s="195">
        <v>4.3999999999999997E-2</v>
      </c>
      <c r="K416" s="195">
        <v>2.1999999999999999E-2</v>
      </c>
      <c r="L416" s="196">
        <v>1.3526881720430106</v>
      </c>
      <c r="M416" s="195">
        <v>1.258</v>
      </c>
      <c r="N416" s="9" t="s">
        <v>893</v>
      </c>
      <c r="O416" s="197">
        <v>1.48</v>
      </c>
      <c r="P416" s="10">
        <v>1.258</v>
      </c>
      <c r="Q416" s="10" t="s">
        <v>893</v>
      </c>
      <c r="R416" s="195">
        <v>0.16145000000000001</v>
      </c>
    </row>
    <row r="417" spans="1:18" ht="22.5">
      <c r="A417" s="8" t="s">
        <v>684</v>
      </c>
      <c r="B417" s="8" t="s">
        <v>42</v>
      </c>
      <c r="C417" s="8" t="s">
        <v>685</v>
      </c>
      <c r="D417" s="194">
        <v>35</v>
      </c>
      <c r="E417" s="10">
        <v>15</v>
      </c>
      <c r="F417" s="10">
        <v>20</v>
      </c>
      <c r="G417" s="10">
        <v>0</v>
      </c>
      <c r="H417" s="10">
        <v>0</v>
      </c>
      <c r="I417" s="10">
        <v>6.87</v>
      </c>
      <c r="J417" s="195">
        <v>4.2500000000000003E-2</v>
      </c>
      <c r="K417" s="195">
        <v>1.4999999999999999E-2</v>
      </c>
      <c r="L417" s="196">
        <v>8.8343010752688169</v>
      </c>
      <c r="M417" s="195">
        <v>8.2158999999999995</v>
      </c>
      <c r="N417" s="9" t="s">
        <v>893</v>
      </c>
      <c r="O417" s="197">
        <v>9.6657647058823528</v>
      </c>
      <c r="P417" s="10">
        <v>8.2158999999999995</v>
      </c>
      <c r="Q417" s="10" t="s">
        <v>893</v>
      </c>
      <c r="R417" s="195">
        <v>2.2245499999999998</v>
      </c>
    </row>
    <row r="418" spans="1:18" ht="22.5">
      <c r="A418" s="8" t="s">
        <v>686</v>
      </c>
      <c r="B418" s="8" t="s">
        <v>42</v>
      </c>
      <c r="C418" s="8" t="s">
        <v>687</v>
      </c>
      <c r="D418" s="194">
        <v>50</v>
      </c>
      <c r="E418" s="10">
        <v>25</v>
      </c>
      <c r="F418" s="10">
        <v>25</v>
      </c>
      <c r="G418" s="10">
        <v>0</v>
      </c>
      <c r="H418" s="10">
        <v>0</v>
      </c>
      <c r="I418" s="10">
        <v>10.8</v>
      </c>
      <c r="J418" s="195">
        <v>8.9999999999999993E-3</v>
      </c>
      <c r="K418" s="195">
        <v>0</v>
      </c>
      <c r="L418" s="196">
        <v>15.44032258064516</v>
      </c>
      <c r="M418" s="195">
        <v>14.359500000000001</v>
      </c>
      <c r="N418" s="9" t="s">
        <v>893</v>
      </c>
      <c r="O418" s="197">
        <v>16.893529411764707</v>
      </c>
      <c r="P418" s="10">
        <v>14.359500000000001</v>
      </c>
      <c r="Q418" s="10" t="s">
        <v>893</v>
      </c>
      <c r="R418" s="195">
        <v>0.17957000000000001</v>
      </c>
    </row>
    <row r="419" spans="1:18">
      <c r="A419" s="8" t="s">
        <v>688</v>
      </c>
      <c r="B419" s="8" t="s">
        <v>30</v>
      </c>
      <c r="C419" s="8" t="s">
        <v>689</v>
      </c>
      <c r="D419" s="194">
        <v>20</v>
      </c>
      <c r="E419" s="10">
        <v>10</v>
      </c>
      <c r="F419" s="10">
        <v>10</v>
      </c>
      <c r="G419" s="10">
        <v>0</v>
      </c>
      <c r="H419" s="10">
        <v>0</v>
      </c>
      <c r="I419" s="10">
        <v>7</v>
      </c>
      <c r="J419" s="195">
        <v>0.1142</v>
      </c>
      <c r="K419" s="195">
        <v>9.9199999999999997E-2</v>
      </c>
      <c r="L419" s="196">
        <v>3.377204301075269</v>
      </c>
      <c r="M419" s="195">
        <v>3.1408000000000005</v>
      </c>
      <c r="N419" s="9" t="s">
        <v>893</v>
      </c>
      <c r="O419" s="197">
        <v>3.6950588235294126</v>
      </c>
      <c r="P419" s="10">
        <v>3.1408000000000005</v>
      </c>
      <c r="Q419" s="10" t="s">
        <v>893</v>
      </c>
      <c r="R419" s="195">
        <v>0.64864999999999995</v>
      </c>
    </row>
    <row r="420" spans="1:18" ht="33.75">
      <c r="A420" s="8" t="s">
        <v>690</v>
      </c>
      <c r="B420" s="8" t="s">
        <v>35</v>
      </c>
      <c r="C420" s="8" t="s">
        <v>57</v>
      </c>
      <c r="D420" s="194">
        <v>4</v>
      </c>
      <c r="E420" s="10">
        <v>4</v>
      </c>
      <c r="F420" s="10">
        <v>0</v>
      </c>
      <c r="G420" s="10">
        <v>0</v>
      </c>
      <c r="H420" s="10">
        <v>0</v>
      </c>
      <c r="I420" s="10">
        <v>1.9</v>
      </c>
      <c r="J420" s="195">
        <v>1.06E-2</v>
      </c>
      <c r="K420" s="195">
        <v>1.06E-2</v>
      </c>
      <c r="L420" s="196">
        <v>2.0886021505376346</v>
      </c>
      <c r="M420" s="195">
        <v>1.9424000000000003</v>
      </c>
      <c r="N420" s="9" t="s">
        <v>893</v>
      </c>
      <c r="O420" s="197">
        <v>2.2851764705882358</v>
      </c>
      <c r="P420" s="10">
        <v>1.9424000000000003</v>
      </c>
      <c r="Q420" s="10" t="s">
        <v>893</v>
      </c>
      <c r="R420" s="195">
        <v>0.28842000000000001</v>
      </c>
    </row>
    <row r="421" spans="1:18" ht="22.5">
      <c r="A421" s="8" t="s">
        <v>691</v>
      </c>
      <c r="B421" s="8" t="s">
        <v>35</v>
      </c>
      <c r="C421" s="8" t="s">
        <v>692</v>
      </c>
      <c r="D421" s="194">
        <v>11.2</v>
      </c>
      <c r="E421" s="10">
        <v>5.6</v>
      </c>
      <c r="F421" s="10">
        <v>5.6</v>
      </c>
      <c r="G421" s="10">
        <v>0</v>
      </c>
      <c r="H421" s="10">
        <v>0</v>
      </c>
      <c r="I421" s="10">
        <v>1.6</v>
      </c>
      <c r="J421" s="195">
        <v>9.8350000000000007E-2</v>
      </c>
      <c r="K421" s="195">
        <v>8.4449999999999997E-2</v>
      </c>
      <c r="L421" s="196">
        <v>4.1742473118279566</v>
      </c>
      <c r="M421" s="195">
        <v>3.8820499999999996</v>
      </c>
      <c r="N421" s="9" t="s">
        <v>893</v>
      </c>
      <c r="O421" s="197">
        <v>4.5671176470588231</v>
      </c>
      <c r="P421" s="10">
        <v>3.8820499999999996</v>
      </c>
      <c r="Q421" s="10" t="s">
        <v>893</v>
      </c>
      <c r="R421" s="195">
        <v>0.23705000000000001</v>
      </c>
    </row>
    <row r="422" spans="1:18" ht="22.5">
      <c r="A422" s="8" t="s">
        <v>693</v>
      </c>
      <c r="B422" s="8" t="s">
        <v>35</v>
      </c>
      <c r="C422" s="8" t="s">
        <v>63</v>
      </c>
      <c r="D422" s="194">
        <v>1.6</v>
      </c>
      <c r="E422" s="10">
        <v>1.6</v>
      </c>
      <c r="F422" s="10">
        <v>0</v>
      </c>
      <c r="G422" s="10">
        <v>0</v>
      </c>
      <c r="H422" s="10">
        <v>0</v>
      </c>
      <c r="I422" s="10">
        <v>0.35</v>
      </c>
      <c r="J422" s="195">
        <v>0</v>
      </c>
      <c r="K422" s="195">
        <v>0</v>
      </c>
      <c r="L422" s="196">
        <v>1.25</v>
      </c>
      <c r="M422" s="195">
        <v>1.1625000000000001</v>
      </c>
      <c r="N422" s="9" t="s">
        <v>893</v>
      </c>
      <c r="O422" s="197">
        <v>1.3676470588235297</v>
      </c>
      <c r="P422" s="10">
        <v>1.1625000000000001</v>
      </c>
      <c r="Q422" s="10" t="s">
        <v>893</v>
      </c>
      <c r="R422" s="195">
        <v>3.789E-2</v>
      </c>
    </row>
    <row r="423" spans="1:18" ht="22.5">
      <c r="A423" s="8" t="s">
        <v>694</v>
      </c>
      <c r="B423" s="8" t="s">
        <v>35</v>
      </c>
      <c r="C423" s="8" t="s">
        <v>63</v>
      </c>
      <c r="D423" s="194">
        <v>2.5</v>
      </c>
      <c r="E423" s="10">
        <v>2.5</v>
      </c>
      <c r="F423" s="10">
        <v>0</v>
      </c>
      <c r="G423" s="10">
        <v>0</v>
      </c>
      <c r="H423" s="10">
        <v>0</v>
      </c>
      <c r="I423" s="10">
        <v>0.5</v>
      </c>
      <c r="J423" s="195">
        <v>1.315E-2</v>
      </c>
      <c r="K423" s="195">
        <v>0</v>
      </c>
      <c r="L423" s="196">
        <v>1.9858602150537634</v>
      </c>
      <c r="M423" s="195">
        <v>1.8468500000000001</v>
      </c>
      <c r="N423" s="9" t="s">
        <v>893</v>
      </c>
      <c r="O423" s="197">
        <v>2.1727647058823529</v>
      </c>
      <c r="P423" s="10">
        <v>1.8468500000000001</v>
      </c>
      <c r="Q423" s="10" t="s">
        <v>893</v>
      </c>
      <c r="R423" s="195">
        <v>2.5000000000000001E-2</v>
      </c>
    </row>
    <row r="424" spans="1:18" ht="22.5">
      <c r="A424" s="8" t="s">
        <v>695</v>
      </c>
      <c r="B424" s="8" t="s">
        <v>35</v>
      </c>
      <c r="C424" s="8" t="s">
        <v>85</v>
      </c>
      <c r="D424" s="194">
        <v>4</v>
      </c>
      <c r="E424" s="10">
        <v>4</v>
      </c>
      <c r="F424" s="10">
        <v>0</v>
      </c>
      <c r="G424" s="10">
        <v>0</v>
      </c>
      <c r="H424" s="10">
        <v>0</v>
      </c>
      <c r="I424" s="10">
        <v>1.5</v>
      </c>
      <c r="J424" s="195">
        <v>5.2999999999999999E-2</v>
      </c>
      <c r="K424" s="195">
        <v>2.5000000000000001E-2</v>
      </c>
      <c r="L424" s="196">
        <v>2.4430107526881724</v>
      </c>
      <c r="M424" s="195">
        <v>2.2720000000000002</v>
      </c>
      <c r="N424" s="9" t="s">
        <v>893</v>
      </c>
      <c r="O424" s="197">
        <v>2.6729411764705886</v>
      </c>
      <c r="P424" s="10">
        <v>2.2720000000000002</v>
      </c>
      <c r="Q424" s="10" t="s">
        <v>893</v>
      </c>
      <c r="R424" s="195">
        <v>0.39815</v>
      </c>
    </row>
    <row r="425" spans="1:18" ht="22.5">
      <c r="A425" s="8" t="s">
        <v>696</v>
      </c>
      <c r="B425" s="8" t="s">
        <v>35</v>
      </c>
      <c r="C425" s="8" t="s">
        <v>83</v>
      </c>
      <c r="D425" s="194">
        <v>2.4</v>
      </c>
      <c r="E425" s="10">
        <v>2.4</v>
      </c>
      <c r="F425" s="10">
        <v>0</v>
      </c>
      <c r="G425" s="10">
        <v>0</v>
      </c>
      <c r="H425" s="10">
        <v>0</v>
      </c>
      <c r="I425" s="10">
        <v>2.75</v>
      </c>
      <c r="J425" s="195">
        <v>1.2E-2</v>
      </c>
      <c r="K425" s="195">
        <v>0</v>
      </c>
      <c r="L425" s="196">
        <v>0</v>
      </c>
      <c r="M425" s="195">
        <v>0</v>
      </c>
      <c r="N425" s="9" t="s">
        <v>891</v>
      </c>
      <c r="O425" s="197">
        <v>0</v>
      </c>
      <c r="P425" s="10">
        <v>0</v>
      </c>
      <c r="Q425" s="10" t="s">
        <v>891</v>
      </c>
      <c r="R425" s="195">
        <v>0.43874999999999997</v>
      </c>
    </row>
    <row r="426" spans="1:18" ht="22.5">
      <c r="A426" s="8" t="s">
        <v>697</v>
      </c>
      <c r="B426" s="8" t="s">
        <v>38</v>
      </c>
      <c r="C426" s="8" t="s">
        <v>698</v>
      </c>
      <c r="D426" s="194">
        <v>50</v>
      </c>
      <c r="E426" s="10">
        <v>25</v>
      </c>
      <c r="F426" s="10">
        <v>25</v>
      </c>
      <c r="G426" s="10">
        <v>0</v>
      </c>
      <c r="H426" s="10">
        <v>0</v>
      </c>
      <c r="I426" s="10">
        <v>23</v>
      </c>
      <c r="J426" s="195">
        <v>1.9199999999999998E-2</v>
      </c>
      <c r="K426" s="195">
        <v>1.4999999999999999E-2</v>
      </c>
      <c r="L426" s="196">
        <v>3.2293548387096771</v>
      </c>
      <c r="M426" s="195">
        <v>3.0032999999999999</v>
      </c>
      <c r="N426" s="9" t="s">
        <v>893</v>
      </c>
      <c r="O426" s="197">
        <v>3.5332941176470589</v>
      </c>
      <c r="P426" s="10">
        <v>3.0032999999999999</v>
      </c>
      <c r="Q426" s="10" t="s">
        <v>893</v>
      </c>
      <c r="R426" s="195">
        <v>1.6298950000000001</v>
      </c>
    </row>
    <row r="427" spans="1:18" ht="22.5">
      <c r="A427" s="8" t="s">
        <v>699</v>
      </c>
      <c r="B427" s="8" t="s">
        <v>35</v>
      </c>
      <c r="C427" s="8" t="s">
        <v>700</v>
      </c>
      <c r="D427" s="194">
        <v>6.5</v>
      </c>
      <c r="E427" s="10">
        <v>4</v>
      </c>
      <c r="F427" s="10">
        <v>2.5</v>
      </c>
      <c r="G427" s="10">
        <v>0</v>
      </c>
      <c r="H427" s="10">
        <v>0</v>
      </c>
      <c r="I427" s="10">
        <v>0.6</v>
      </c>
      <c r="J427" s="195">
        <v>7.0499999999999998E-3</v>
      </c>
      <c r="K427" s="195">
        <v>7.0499999999999998E-3</v>
      </c>
      <c r="L427" s="196">
        <v>2.0174193548387098</v>
      </c>
      <c r="M427" s="195">
        <v>1.8762000000000001</v>
      </c>
      <c r="N427" s="9" t="s">
        <v>893</v>
      </c>
      <c r="O427" s="197">
        <v>2.2072941176470589</v>
      </c>
      <c r="P427" s="10">
        <v>1.8762000000000001</v>
      </c>
      <c r="Q427" s="10" t="s">
        <v>893</v>
      </c>
      <c r="R427" s="195">
        <v>6.6500000000000004E-2</v>
      </c>
    </row>
    <row r="428" spans="1:18" ht="22.5">
      <c r="A428" s="8" t="s">
        <v>701</v>
      </c>
      <c r="B428" s="8" t="s">
        <v>35</v>
      </c>
      <c r="C428" s="8" t="s">
        <v>64</v>
      </c>
      <c r="D428" s="194">
        <v>4</v>
      </c>
      <c r="E428" s="10">
        <v>4</v>
      </c>
      <c r="F428" s="10">
        <v>0</v>
      </c>
      <c r="G428" s="10">
        <v>0</v>
      </c>
      <c r="H428" s="10">
        <v>0</v>
      </c>
      <c r="I428" s="10">
        <v>1.05</v>
      </c>
      <c r="J428" s="195">
        <v>0.37340000000000001</v>
      </c>
      <c r="K428" s="195">
        <v>0.34150000000000003</v>
      </c>
      <c r="L428" s="196">
        <v>2.5484946236559143</v>
      </c>
      <c r="M428" s="195">
        <v>2.3701000000000003</v>
      </c>
      <c r="N428" s="9" t="s">
        <v>893</v>
      </c>
      <c r="O428" s="197">
        <v>2.7883529411764711</v>
      </c>
      <c r="P428" s="10">
        <v>2.3701000000000003</v>
      </c>
      <c r="Q428" s="10" t="s">
        <v>893</v>
      </c>
      <c r="R428" s="195">
        <v>0.27241500000000002</v>
      </c>
    </row>
    <row r="429" spans="1:18" ht="33.75">
      <c r="A429" s="8" t="s">
        <v>702</v>
      </c>
      <c r="B429" s="8" t="s">
        <v>35</v>
      </c>
      <c r="C429" s="8" t="s">
        <v>103</v>
      </c>
      <c r="D429" s="194">
        <v>4</v>
      </c>
      <c r="E429" s="10">
        <v>4</v>
      </c>
      <c r="F429" s="10">
        <v>0</v>
      </c>
      <c r="G429" s="10">
        <v>0</v>
      </c>
      <c r="H429" s="10">
        <v>0</v>
      </c>
      <c r="I429" s="10">
        <v>1.41</v>
      </c>
      <c r="J429" s="195">
        <v>4.1070000000000002E-2</v>
      </c>
      <c r="K429" s="195">
        <v>8.9999999999999993E-3</v>
      </c>
      <c r="L429" s="196">
        <v>2.5458387096774193</v>
      </c>
      <c r="M429" s="195">
        <v>2.3676300000000001</v>
      </c>
      <c r="N429" s="9" t="s">
        <v>893</v>
      </c>
      <c r="O429" s="197">
        <v>2.7854470588235296</v>
      </c>
      <c r="P429" s="10">
        <v>2.3676300000000001</v>
      </c>
      <c r="Q429" s="10" t="s">
        <v>893</v>
      </c>
      <c r="R429" s="195">
        <v>0.14541999999999999</v>
      </c>
    </row>
    <row r="430" spans="1:18" ht="22.5">
      <c r="A430" s="8" t="s">
        <v>703</v>
      </c>
      <c r="B430" s="8" t="s">
        <v>35</v>
      </c>
      <c r="C430" s="8" t="s">
        <v>77</v>
      </c>
      <c r="D430" s="194">
        <v>2.5</v>
      </c>
      <c r="E430" s="10">
        <v>2.5</v>
      </c>
      <c r="F430" s="10">
        <v>0</v>
      </c>
      <c r="G430" s="10">
        <v>0</v>
      </c>
      <c r="H430" s="10">
        <v>0</v>
      </c>
      <c r="I430" s="10">
        <v>0.5</v>
      </c>
      <c r="J430" s="195">
        <v>1.5630000000000002E-2</v>
      </c>
      <c r="K430" s="195">
        <v>1.5630000000000002E-2</v>
      </c>
      <c r="L430" s="196">
        <v>1.9831935483870968</v>
      </c>
      <c r="M430" s="195">
        <v>1.8443700000000001</v>
      </c>
      <c r="N430" s="9" t="s">
        <v>893</v>
      </c>
      <c r="O430" s="197">
        <v>2.1698470588235295</v>
      </c>
      <c r="P430" s="10">
        <v>1.8443700000000001</v>
      </c>
      <c r="Q430" s="10" t="s">
        <v>893</v>
      </c>
      <c r="R430" s="195">
        <v>5.1459999999999999E-2</v>
      </c>
    </row>
    <row r="431" spans="1:18" ht="22.5">
      <c r="A431" s="8" t="s">
        <v>704</v>
      </c>
      <c r="B431" s="8" t="s">
        <v>35</v>
      </c>
      <c r="C431" s="8" t="s">
        <v>1622</v>
      </c>
      <c r="D431" s="194">
        <v>5</v>
      </c>
      <c r="E431" s="10">
        <v>2.5</v>
      </c>
      <c r="F431" s="10">
        <v>2.5</v>
      </c>
      <c r="G431" s="10">
        <v>0</v>
      </c>
      <c r="H431" s="10">
        <v>0</v>
      </c>
      <c r="I431" s="10">
        <v>2.2999999999999998</v>
      </c>
      <c r="J431" s="195">
        <v>1.8100000000000002E-2</v>
      </c>
      <c r="K431" s="195">
        <v>9.2499999999999995E-3</v>
      </c>
      <c r="L431" s="196">
        <v>0.30553763440860232</v>
      </c>
      <c r="M431" s="195">
        <v>0.28415000000000018</v>
      </c>
      <c r="N431" s="9" t="s">
        <v>893</v>
      </c>
      <c r="O431" s="197">
        <v>0.33429411764705902</v>
      </c>
      <c r="P431" s="10">
        <v>0.28415000000000018</v>
      </c>
      <c r="Q431" s="10" t="s">
        <v>893</v>
      </c>
      <c r="R431" s="195">
        <v>0.28039999999999998</v>
      </c>
    </row>
    <row r="432" spans="1:18" ht="33.75">
      <c r="A432" s="8" t="s">
        <v>705</v>
      </c>
      <c r="B432" s="8" t="s">
        <v>38</v>
      </c>
      <c r="C432" s="8" t="s">
        <v>706</v>
      </c>
      <c r="D432" s="194">
        <v>20</v>
      </c>
      <c r="E432" s="10">
        <v>10</v>
      </c>
      <c r="F432" s="10">
        <v>10</v>
      </c>
      <c r="G432" s="10">
        <v>0</v>
      </c>
      <c r="H432" s="10">
        <v>0</v>
      </c>
      <c r="I432" s="10">
        <v>5.6</v>
      </c>
      <c r="J432" s="195">
        <v>0.13716</v>
      </c>
      <c r="K432" s="195">
        <v>7.0000000000000007E-2</v>
      </c>
      <c r="L432" s="196">
        <v>4.7525161290322586</v>
      </c>
      <c r="M432" s="195">
        <v>4.4198400000000007</v>
      </c>
      <c r="N432" s="9" t="s">
        <v>893</v>
      </c>
      <c r="O432" s="197">
        <v>5.199811764705883</v>
      </c>
      <c r="P432" s="10">
        <v>4.4198400000000007</v>
      </c>
      <c r="Q432" s="10" t="s">
        <v>893</v>
      </c>
      <c r="R432" s="195">
        <v>0.79308999999999996</v>
      </c>
    </row>
    <row r="433" spans="1:18" ht="22.5">
      <c r="A433" s="8" t="s">
        <v>707</v>
      </c>
      <c r="B433" s="8" t="s">
        <v>35</v>
      </c>
      <c r="C433" s="8" t="s">
        <v>564</v>
      </c>
      <c r="D433" s="194">
        <v>5</v>
      </c>
      <c r="E433" s="10">
        <v>2.5</v>
      </c>
      <c r="F433" s="10">
        <v>2.5</v>
      </c>
      <c r="G433" s="10">
        <v>0</v>
      </c>
      <c r="H433" s="10">
        <v>0</v>
      </c>
      <c r="I433" s="10">
        <v>0.4</v>
      </c>
      <c r="J433" s="195">
        <v>3.0000000000000001E-3</v>
      </c>
      <c r="K433" s="195">
        <v>3.0000000000000001E-3</v>
      </c>
      <c r="L433" s="196">
        <v>2.221774193548387</v>
      </c>
      <c r="M433" s="195">
        <v>2.0662500000000001</v>
      </c>
      <c r="N433" s="9" t="s">
        <v>893</v>
      </c>
      <c r="O433" s="197">
        <v>2.4308823529411767</v>
      </c>
      <c r="P433" s="10">
        <v>2.0662500000000001</v>
      </c>
      <c r="Q433" s="10" t="s">
        <v>893</v>
      </c>
      <c r="R433" s="195">
        <v>0.18201999999999999</v>
      </c>
    </row>
    <row r="434" spans="1:18" ht="22.5">
      <c r="A434" s="8" t="s">
        <v>708</v>
      </c>
      <c r="B434" s="8" t="s">
        <v>35</v>
      </c>
      <c r="C434" s="8" t="s">
        <v>709</v>
      </c>
      <c r="D434" s="194">
        <v>5</v>
      </c>
      <c r="E434" s="10">
        <v>2.5</v>
      </c>
      <c r="F434" s="10">
        <v>2.5</v>
      </c>
      <c r="G434" s="10">
        <v>0</v>
      </c>
      <c r="H434" s="10">
        <v>0</v>
      </c>
      <c r="I434" s="10">
        <v>0.4</v>
      </c>
      <c r="J434" s="195">
        <v>8.3799999999999999E-2</v>
      </c>
      <c r="K434" s="195">
        <v>0</v>
      </c>
      <c r="L434" s="196">
        <v>2.1348924731182795</v>
      </c>
      <c r="M434" s="195">
        <v>1.9854500000000002</v>
      </c>
      <c r="N434" s="9" t="s">
        <v>893</v>
      </c>
      <c r="O434" s="197">
        <v>2.3358235294117651</v>
      </c>
      <c r="P434" s="10">
        <v>1.9854500000000002</v>
      </c>
      <c r="Q434" s="10" t="s">
        <v>893</v>
      </c>
      <c r="R434" s="195">
        <v>0.12709999999999999</v>
      </c>
    </row>
    <row r="435" spans="1:18" ht="22.5">
      <c r="A435" s="8" t="s">
        <v>710</v>
      </c>
      <c r="B435" s="8" t="s">
        <v>35</v>
      </c>
      <c r="C435" s="8" t="s">
        <v>73</v>
      </c>
      <c r="D435" s="194">
        <v>4</v>
      </c>
      <c r="E435" s="10">
        <v>4</v>
      </c>
      <c r="F435" s="10">
        <v>0</v>
      </c>
      <c r="G435" s="10">
        <v>0</v>
      </c>
      <c r="H435" s="10">
        <v>0</v>
      </c>
      <c r="I435" s="10">
        <v>0.9</v>
      </c>
      <c r="J435" s="195">
        <v>4.1799999999999997E-2</v>
      </c>
      <c r="K435" s="195">
        <v>4.1799999999999997E-2</v>
      </c>
      <c r="L435" s="196">
        <v>3.0550537634408608</v>
      </c>
      <c r="M435" s="195">
        <v>2.8412000000000006</v>
      </c>
      <c r="N435" s="9" t="s">
        <v>893</v>
      </c>
      <c r="O435" s="197">
        <v>3.3425882352941185</v>
      </c>
      <c r="P435" s="10">
        <v>2.8412000000000006</v>
      </c>
      <c r="Q435" s="10" t="s">
        <v>893</v>
      </c>
      <c r="R435" s="195">
        <v>0.39294000000000001</v>
      </c>
    </row>
    <row r="436" spans="1:18" ht="22.5">
      <c r="A436" s="8" t="s">
        <v>711</v>
      </c>
      <c r="B436" s="8" t="s">
        <v>35</v>
      </c>
      <c r="C436" s="8" t="s">
        <v>712</v>
      </c>
      <c r="D436" s="194">
        <v>8.1</v>
      </c>
      <c r="E436" s="10">
        <v>2.5</v>
      </c>
      <c r="F436" s="10">
        <v>5.6</v>
      </c>
      <c r="G436" s="10">
        <v>0</v>
      </c>
      <c r="H436" s="10">
        <v>0</v>
      </c>
      <c r="I436" s="10">
        <v>1.4</v>
      </c>
      <c r="J436" s="195">
        <v>3.5499999999999997E-2</v>
      </c>
      <c r="K436" s="195">
        <v>1.4999999999999999E-2</v>
      </c>
      <c r="L436" s="196">
        <v>1.1868279569892473</v>
      </c>
      <c r="M436" s="195">
        <v>1.10375</v>
      </c>
      <c r="N436" s="9" t="s">
        <v>893</v>
      </c>
      <c r="O436" s="197">
        <v>1.2985294117647059</v>
      </c>
      <c r="P436" s="10">
        <v>1.10375</v>
      </c>
      <c r="Q436" s="10" t="s">
        <v>893</v>
      </c>
      <c r="R436" s="195">
        <v>0.73258999999999996</v>
      </c>
    </row>
    <row r="437" spans="1:18" ht="33.75">
      <c r="A437" s="8" t="s">
        <v>713</v>
      </c>
      <c r="B437" s="8" t="s">
        <v>38</v>
      </c>
      <c r="C437" s="8" t="s">
        <v>95</v>
      </c>
      <c r="D437" s="194">
        <v>12.6</v>
      </c>
      <c r="E437" s="10">
        <v>6.3</v>
      </c>
      <c r="F437" s="10">
        <v>6.3</v>
      </c>
      <c r="G437" s="10">
        <v>0</v>
      </c>
      <c r="H437" s="10">
        <v>0</v>
      </c>
      <c r="I437" s="10">
        <v>2</v>
      </c>
      <c r="J437" s="195">
        <v>2.3E-2</v>
      </c>
      <c r="K437" s="195">
        <v>2.3E-2</v>
      </c>
      <c r="L437" s="196">
        <v>4.5902688172043025</v>
      </c>
      <c r="M437" s="195">
        <v>4.2689500000000011</v>
      </c>
      <c r="N437" s="9" t="s">
        <v>893</v>
      </c>
      <c r="O437" s="197">
        <v>5.0222941176470606</v>
      </c>
      <c r="P437" s="10">
        <v>4.2689500000000011</v>
      </c>
      <c r="Q437" s="10" t="s">
        <v>893</v>
      </c>
      <c r="R437" s="195">
        <v>0.28255000000000002</v>
      </c>
    </row>
    <row r="438" spans="1:18" ht="22.5">
      <c r="A438" s="8" t="s">
        <v>714</v>
      </c>
      <c r="B438" s="8" t="s">
        <v>38</v>
      </c>
      <c r="C438" s="8" t="s">
        <v>81</v>
      </c>
      <c r="D438" s="194">
        <v>6.3</v>
      </c>
      <c r="E438" s="10">
        <v>6.3</v>
      </c>
      <c r="F438" s="10">
        <v>0</v>
      </c>
      <c r="G438" s="10">
        <v>0</v>
      </c>
      <c r="H438" s="10">
        <v>0</v>
      </c>
      <c r="I438" s="10">
        <v>3.5</v>
      </c>
      <c r="J438" s="195">
        <v>2.8479999999999998E-2</v>
      </c>
      <c r="K438" s="195">
        <v>1.4999999999999999E-2</v>
      </c>
      <c r="L438" s="196">
        <v>2.7693763440860213</v>
      </c>
      <c r="M438" s="195">
        <v>2.57552</v>
      </c>
      <c r="N438" s="9" t="s">
        <v>893</v>
      </c>
      <c r="O438" s="197">
        <v>3.030023529411765</v>
      </c>
      <c r="P438" s="10">
        <v>2.57552</v>
      </c>
      <c r="Q438" s="10" t="s">
        <v>893</v>
      </c>
      <c r="R438" s="195">
        <v>0.56616999999999995</v>
      </c>
    </row>
    <row r="439" spans="1:18" ht="22.5">
      <c r="A439" s="8" t="s">
        <v>715</v>
      </c>
      <c r="B439" s="8" t="s">
        <v>35</v>
      </c>
      <c r="C439" s="8" t="s">
        <v>103</v>
      </c>
      <c r="D439" s="194">
        <v>2.5</v>
      </c>
      <c r="E439" s="10">
        <v>2.5</v>
      </c>
      <c r="F439" s="10">
        <v>0</v>
      </c>
      <c r="G439" s="10">
        <v>0</v>
      </c>
      <c r="H439" s="10">
        <v>0</v>
      </c>
      <c r="I439" s="10">
        <v>0.6</v>
      </c>
      <c r="J439" s="195">
        <v>1.6799999999999999E-2</v>
      </c>
      <c r="K439" s="195">
        <v>0</v>
      </c>
      <c r="L439" s="196">
        <v>1.8819354838709677</v>
      </c>
      <c r="M439" s="195">
        <v>1.7502</v>
      </c>
      <c r="N439" s="9" t="s">
        <v>893</v>
      </c>
      <c r="O439" s="197">
        <v>2.0590588235294116</v>
      </c>
      <c r="P439" s="10">
        <v>1.7502</v>
      </c>
      <c r="Q439" s="10" t="s">
        <v>893</v>
      </c>
      <c r="R439" s="195">
        <v>0.15736</v>
      </c>
    </row>
    <row r="440" spans="1:18" ht="22.5">
      <c r="A440" s="8" t="s">
        <v>716</v>
      </c>
      <c r="B440" s="8" t="s">
        <v>35</v>
      </c>
      <c r="C440" s="8" t="s">
        <v>111</v>
      </c>
      <c r="D440" s="194">
        <v>3.2</v>
      </c>
      <c r="E440" s="10">
        <v>1.6</v>
      </c>
      <c r="F440" s="10">
        <v>1.6</v>
      </c>
      <c r="G440" s="10">
        <v>0</v>
      </c>
      <c r="H440" s="10">
        <v>0</v>
      </c>
      <c r="I440" s="10">
        <v>0.6</v>
      </c>
      <c r="J440" s="195">
        <v>0</v>
      </c>
      <c r="K440" s="195">
        <v>0</v>
      </c>
      <c r="L440" s="196">
        <v>1.08</v>
      </c>
      <c r="M440" s="195">
        <v>1.0044000000000002</v>
      </c>
      <c r="N440" s="9" t="s">
        <v>893</v>
      </c>
      <c r="O440" s="197">
        <v>1.1816470588235297</v>
      </c>
      <c r="P440" s="10">
        <v>1.0044000000000002</v>
      </c>
      <c r="Q440" s="10" t="s">
        <v>893</v>
      </c>
      <c r="R440" s="195">
        <v>0.14926</v>
      </c>
    </row>
    <row r="441" spans="1:18" ht="22.5">
      <c r="A441" s="8" t="s">
        <v>717</v>
      </c>
      <c r="B441" s="8" t="s">
        <v>38</v>
      </c>
      <c r="C441" s="8" t="s">
        <v>86</v>
      </c>
      <c r="D441" s="194">
        <v>10</v>
      </c>
      <c r="E441" s="10">
        <v>10</v>
      </c>
      <c r="F441" s="10">
        <v>0</v>
      </c>
      <c r="G441" s="10">
        <v>0</v>
      </c>
      <c r="H441" s="10">
        <v>0</v>
      </c>
      <c r="I441" s="10">
        <v>2.9</v>
      </c>
      <c r="J441" s="195">
        <v>0.04</v>
      </c>
      <c r="K441" s="195">
        <v>0</v>
      </c>
      <c r="L441" s="196">
        <v>7.0569892473118276</v>
      </c>
      <c r="M441" s="195">
        <v>6.5629999999999997</v>
      </c>
      <c r="N441" s="9" t="s">
        <v>893</v>
      </c>
      <c r="O441" s="197">
        <v>7.7211764705882349</v>
      </c>
      <c r="P441" s="10">
        <v>6.5629999999999997</v>
      </c>
      <c r="Q441" s="10" t="s">
        <v>893</v>
      </c>
      <c r="R441" s="195">
        <v>0.2888</v>
      </c>
    </row>
    <row r="442" spans="1:18" ht="22.5">
      <c r="A442" s="8" t="s">
        <v>718</v>
      </c>
      <c r="B442" s="8" t="s">
        <v>35</v>
      </c>
      <c r="C442" s="8" t="s">
        <v>103</v>
      </c>
      <c r="D442" s="194">
        <v>4</v>
      </c>
      <c r="E442" s="10">
        <v>4</v>
      </c>
      <c r="F442" s="10">
        <v>0</v>
      </c>
      <c r="G442" s="10">
        <v>0</v>
      </c>
      <c r="H442" s="10">
        <v>0</v>
      </c>
      <c r="I442" s="10">
        <v>1.7</v>
      </c>
      <c r="J442" s="195">
        <v>0.02</v>
      </c>
      <c r="K442" s="195">
        <v>0.02</v>
      </c>
      <c r="L442" s="196">
        <v>2.2784946236559138</v>
      </c>
      <c r="M442" s="195">
        <v>2.1189999999999998</v>
      </c>
      <c r="N442" s="9" t="s">
        <v>893</v>
      </c>
      <c r="O442" s="197">
        <v>2.492941176470588</v>
      </c>
      <c r="P442" s="10">
        <v>2.1189999999999998</v>
      </c>
      <c r="Q442" s="10" t="s">
        <v>893</v>
      </c>
      <c r="R442" s="195">
        <v>0.47692000000000001</v>
      </c>
    </row>
    <row r="443" spans="1:18" ht="22.5">
      <c r="A443" s="8" t="s">
        <v>719</v>
      </c>
      <c r="B443" s="8" t="s">
        <v>35</v>
      </c>
      <c r="C443" s="8" t="s">
        <v>43</v>
      </c>
      <c r="D443" s="194">
        <v>12.6</v>
      </c>
      <c r="E443" s="10">
        <v>6.3</v>
      </c>
      <c r="F443" s="10">
        <v>6.3</v>
      </c>
      <c r="G443" s="10">
        <v>0</v>
      </c>
      <c r="H443" s="10">
        <v>0</v>
      </c>
      <c r="I443" s="10">
        <v>4.8000000000000007</v>
      </c>
      <c r="J443" s="195">
        <v>3.4489000000000001</v>
      </c>
      <c r="K443" s="195">
        <v>0.47199999999999998</v>
      </c>
      <c r="L443" s="196">
        <v>0</v>
      </c>
      <c r="M443" s="195">
        <v>0</v>
      </c>
      <c r="N443" s="9" t="s">
        <v>891</v>
      </c>
      <c r="O443" s="197">
        <v>0</v>
      </c>
      <c r="P443" s="10">
        <v>0</v>
      </c>
      <c r="Q443" s="10" t="s">
        <v>891</v>
      </c>
      <c r="R443" s="195">
        <v>3.3944999999999999</v>
      </c>
    </row>
    <row r="444" spans="1:18" ht="33.75">
      <c r="A444" s="8" t="s">
        <v>720</v>
      </c>
      <c r="B444" s="8" t="s">
        <v>35</v>
      </c>
      <c r="C444" s="8" t="s">
        <v>273</v>
      </c>
      <c r="D444" s="194">
        <v>5</v>
      </c>
      <c r="E444" s="10">
        <v>2.5</v>
      </c>
      <c r="F444" s="10">
        <v>2.5</v>
      </c>
      <c r="G444" s="10">
        <v>0</v>
      </c>
      <c r="H444" s="10">
        <v>0</v>
      </c>
      <c r="I444" s="10">
        <v>0.4</v>
      </c>
      <c r="J444" s="195">
        <v>0</v>
      </c>
      <c r="K444" s="195">
        <v>0</v>
      </c>
      <c r="L444" s="196">
        <v>2.2250000000000001</v>
      </c>
      <c r="M444" s="195">
        <v>2.0692500000000003</v>
      </c>
      <c r="N444" s="9" t="s">
        <v>893</v>
      </c>
      <c r="O444" s="197">
        <v>2.4344117647058825</v>
      </c>
      <c r="P444" s="10">
        <v>2.0692500000000003</v>
      </c>
      <c r="Q444" s="10" t="s">
        <v>893</v>
      </c>
      <c r="R444" s="195">
        <v>0.1239</v>
      </c>
    </row>
    <row r="445" spans="1:18" ht="22.5">
      <c r="A445" s="8" t="s">
        <v>721</v>
      </c>
      <c r="B445" s="8" t="s">
        <v>38</v>
      </c>
      <c r="C445" s="8" t="s">
        <v>402</v>
      </c>
      <c r="D445" s="194">
        <v>26</v>
      </c>
      <c r="E445" s="10">
        <v>10</v>
      </c>
      <c r="F445" s="10">
        <v>16</v>
      </c>
      <c r="G445" s="10">
        <v>0</v>
      </c>
      <c r="H445" s="10">
        <v>0</v>
      </c>
      <c r="I445" s="10">
        <v>7.48</v>
      </c>
      <c r="J445" s="195">
        <v>1.7999999999999999E-2</v>
      </c>
      <c r="K445" s="195">
        <v>1.7999999999999999E-2</v>
      </c>
      <c r="L445" s="196">
        <v>3.0006451612903224</v>
      </c>
      <c r="M445" s="195">
        <v>2.7906</v>
      </c>
      <c r="N445" s="9" t="s">
        <v>893</v>
      </c>
      <c r="O445" s="197">
        <v>3.2830588235294118</v>
      </c>
      <c r="P445" s="10">
        <v>2.7906</v>
      </c>
      <c r="Q445" s="10" t="s">
        <v>893</v>
      </c>
      <c r="R445" s="195">
        <v>1.1903999999999999</v>
      </c>
    </row>
    <row r="446" spans="1:18" ht="22.5">
      <c r="A446" s="8" t="s">
        <v>722</v>
      </c>
      <c r="B446" s="8" t="s">
        <v>35</v>
      </c>
      <c r="C446" s="8" t="s">
        <v>51</v>
      </c>
      <c r="D446" s="194">
        <v>4</v>
      </c>
      <c r="E446" s="10">
        <v>4</v>
      </c>
      <c r="F446" s="10">
        <v>0</v>
      </c>
      <c r="G446" s="10">
        <v>0</v>
      </c>
      <c r="H446" s="10">
        <v>0</v>
      </c>
      <c r="I446" s="10">
        <v>0.73</v>
      </c>
      <c r="J446" s="195">
        <v>2.3E-2</v>
      </c>
      <c r="K446" s="195">
        <v>8.0000000000000002E-3</v>
      </c>
      <c r="L446" s="196">
        <v>3.2452688172043009</v>
      </c>
      <c r="M446" s="195">
        <v>3.0181</v>
      </c>
      <c r="N446" s="9" t="s">
        <v>893</v>
      </c>
      <c r="O446" s="197">
        <v>3.5507058823529412</v>
      </c>
      <c r="P446" s="10">
        <v>3.0181</v>
      </c>
      <c r="Q446" s="10" t="s">
        <v>893</v>
      </c>
      <c r="R446" s="195">
        <v>0.1066</v>
      </c>
    </row>
    <row r="447" spans="1:18" ht="22.5">
      <c r="A447" s="8" t="s">
        <v>723</v>
      </c>
      <c r="B447" s="8" t="s">
        <v>35</v>
      </c>
      <c r="C447" s="8" t="s">
        <v>73</v>
      </c>
      <c r="D447" s="194">
        <v>2.5</v>
      </c>
      <c r="E447" s="10">
        <v>2.5</v>
      </c>
      <c r="F447" s="10">
        <v>0</v>
      </c>
      <c r="G447" s="10">
        <v>0</v>
      </c>
      <c r="H447" s="10">
        <v>0</v>
      </c>
      <c r="I447" s="10">
        <v>0.56000000000000005</v>
      </c>
      <c r="J447" s="195">
        <v>7.0000000000000001E-3</v>
      </c>
      <c r="K447" s="195">
        <v>7.0000000000000001E-3</v>
      </c>
      <c r="L447" s="196">
        <v>1.93247311827957</v>
      </c>
      <c r="M447" s="195">
        <v>1.7972000000000001</v>
      </c>
      <c r="N447" s="9" t="s">
        <v>893</v>
      </c>
      <c r="O447" s="197">
        <v>2.1143529411764708</v>
      </c>
      <c r="P447" s="10">
        <v>1.7972000000000001</v>
      </c>
      <c r="Q447" s="10" t="s">
        <v>893</v>
      </c>
      <c r="R447" s="195">
        <v>6.1650000000000003E-2</v>
      </c>
    </row>
    <row r="448" spans="1:18" ht="22.5">
      <c r="A448" s="8" t="s">
        <v>724</v>
      </c>
      <c r="B448" s="8" t="s">
        <v>35</v>
      </c>
      <c r="C448" s="8" t="s">
        <v>86</v>
      </c>
      <c r="D448" s="194">
        <v>2.5</v>
      </c>
      <c r="E448" s="10">
        <v>2.5</v>
      </c>
      <c r="F448" s="10">
        <v>0</v>
      </c>
      <c r="G448" s="10">
        <v>0</v>
      </c>
      <c r="H448" s="10">
        <v>0</v>
      </c>
      <c r="I448" s="10">
        <v>0.82</v>
      </c>
      <c r="J448" s="195">
        <v>0</v>
      </c>
      <c r="K448" s="195">
        <v>0</v>
      </c>
      <c r="L448" s="196">
        <v>1.6800000000000002</v>
      </c>
      <c r="M448" s="195">
        <v>1.5624000000000002</v>
      </c>
      <c r="N448" s="9" t="s">
        <v>893</v>
      </c>
      <c r="O448" s="197">
        <v>1.8381176470588239</v>
      </c>
      <c r="P448" s="10">
        <v>1.5624000000000002</v>
      </c>
      <c r="Q448" s="10" t="s">
        <v>893</v>
      </c>
      <c r="R448" s="195">
        <v>0.12905</v>
      </c>
    </row>
    <row r="449" spans="1:18" ht="22.5">
      <c r="A449" s="8" t="s">
        <v>725</v>
      </c>
      <c r="B449" s="8" t="s">
        <v>35</v>
      </c>
      <c r="C449" s="8" t="s">
        <v>726</v>
      </c>
      <c r="D449" s="194">
        <v>1.6</v>
      </c>
      <c r="E449" s="10">
        <v>1.6</v>
      </c>
      <c r="F449" s="10">
        <v>0</v>
      </c>
      <c r="G449" s="10">
        <v>0</v>
      </c>
      <c r="H449" s="10">
        <v>0</v>
      </c>
      <c r="I449" s="10">
        <v>0.18</v>
      </c>
      <c r="J449" s="195">
        <v>1.1999999999999999E-3</v>
      </c>
      <c r="K449" s="195">
        <v>0</v>
      </c>
      <c r="L449" s="196">
        <v>1.4187096774193548</v>
      </c>
      <c r="M449" s="195">
        <v>1.3194000000000001</v>
      </c>
      <c r="N449" s="9" t="s">
        <v>893</v>
      </c>
      <c r="O449" s="197">
        <v>1.5522352941176472</v>
      </c>
      <c r="P449" s="10">
        <v>1.3194000000000001</v>
      </c>
      <c r="Q449" s="10" t="s">
        <v>893</v>
      </c>
      <c r="R449" s="195">
        <v>1.4999999999999999E-2</v>
      </c>
    </row>
    <row r="450" spans="1:18" ht="22.5">
      <c r="A450" s="8" t="s">
        <v>727</v>
      </c>
      <c r="B450" s="8" t="s">
        <v>35</v>
      </c>
      <c r="C450" s="8" t="s">
        <v>59</v>
      </c>
      <c r="D450" s="194">
        <v>2.5</v>
      </c>
      <c r="E450" s="10">
        <v>2.5</v>
      </c>
      <c r="F450" s="10">
        <v>0</v>
      </c>
      <c r="G450" s="10">
        <v>0</v>
      </c>
      <c r="H450" s="10">
        <v>0</v>
      </c>
      <c r="I450" s="10">
        <v>1.02</v>
      </c>
      <c r="J450" s="195">
        <v>6.2E-2</v>
      </c>
      <c r="K450" s="195">
        <v>5.0000000000000001E-3</v>
      </c>
      <c r="L450" s="196">
        <v>1.4133333333333333</v>
      </c>
      <c r="M450" s="195">
        <v>1.3144</v>
      </c>
      <c r="N450" s="9" t="s">
        <v>893</v>
      </c>
      <c r="O450" s="197">
        <v>1.5463529411764707</v>
      </c>
      <c r="P450" s="10">
        <v>1.3144</v>
      </c>
      <c r="Q450" s="10" t="s">
        <v>893</v>
      </c>
      <c r="R450" s="195">
        <v>0.25430999999999998</v>
      </c>
    </row>
    <row r="451" spans="1:18" ht="22.5">
      <c r="A451" s="8" t="s">
        <v>139</v>
      </c>
      <c r="B451" s="8" t="s">
        <v>35</v>
      </c>
      <c r="C451" s="8">
        <v>1971</v>
      </c>
      <c r="D451" s="194">
        <v>4</v>
      </c>
      <c r="E451" s="10">
        <v>4</v>
      </c>
      <c r="F451" s="10">
        <v>0</v>
      </c>
      <c r="G451" s="10">
        <v>0</v>
      </c>
      <c r="H451" s="10">
        <v>0</v>
      </c>
      <c r="I451" s="10">
        <v>1.1399999999999999</v>
      </c>
      <c r="J451" s="195">
        <v>0.17399999999999999</v>
      </c>
      <c r="K451" s="195">
        <v>0.15</v>
      </c>
      <c r="L451" s="196">
        <v>2.672903225806452</v>
      </c>
      <c r="M451" s="195">
        <v>2.4858000000000007</v>
      </c>
      <c r="N451" s="9" t="s">
        <v>893</v>
      </c>
      <c r="O451" s="197">
        <v>2.924470588235295</v>
      </c>
      <c r="P451" s="10">
        <v>2.4858000000000007</v>
      </c>
      <c r="Q451" s="10" t="s">
        <v>893</v>
      </c>
      <c r="R451" s="195">
        <v>0.10667</v>
      </c>
    </row>
    <row r="452" spans="1:18" ht="33.75">
      <c r="A452" s="8" t="s">
        <v>728</v>
      </c>
      <c r="B452" s="8" t="s">
        <v>38</v>
      </c>
      <c r="C452" s="8" t="s">
        <v>57</v>
      </c>
      <c r="D452" s="194">
        <v>10</v>
      </c>
      <c r="E452" s="10">
        <v>10</v>
      </c>
      <c r="F452" s="10">
        <v>0</v>
      </c>
      <c r="G452" s="10">
        <v>0</v>
      </c>
      <c r="H452" s="10">
        <v>0</v>
      </c>
      <c r="I452" s="10">
        <v>1.88</v>
      </c>
      <c r="J452" s="195">
        <v>1.4999999999999999E-2</v>
      </c>
      <c r="K452" s="195">
        <v>0</v>
      </c>
      <c r="L452" s="196">
        <v>8.1038709677419369</v>
      </c>
      <c r="M452" s="195">
        <v>7.5366000000000017</v>
      </c>
      <c r="N452" s="9" t="s">
        <v>893</v>
      </c>
      <c r="O452" s="197">
        <v>8.8665882352941203</v>
      </c>
      <c r="P452" s="10">
        <v>7.5366000000000017</v>
      </c>
      <c r="Q452" s="10" t="s">
        <v>893</v>
      </c>
      <c r="R452" s="195">
        <v>0.14369999999999999</v>
      </c>
    </row>
    <row r="453" spans="1:18" ht="33.75">
      <c r="A453" s="8" t="s">
        <v>729</v>
      </c>
      <c r="B453" s="8" t="s">
        <v>38</v>
      </c>
      <c r="C453" s="8" t="s">
        <v>75</v>
      </c>
      <c r="D453" s="194">
        <v>6.3</v>
      </c>
      <c r="E453" s="10">
        <v>6.3</v>
      </c>
      <c r="F453" s="10">
        <v>0</v>
      </c>
      <c r="G453" s="10">
        <v>0</v>
      </c>
      <c r="H453" s="10">
        <v>0</v>
      </c>
      <c r="I453" s="10">
        <v>3.77</v>
      </c>
      <c r="J453" s="195">
        <v>7.0000000000000001E-3</v>
      </c>
      <c r="K453" s="195">
        <v>7.0000000000000001E-3</v>
      </c>
      <c r="L453" s="196">
        <v>2.5224731182795694</v>
      </c>
      <c r="M453" s="195">
        <v>2.3458999999999999</v>
      </c>
      <c r="N453" s="9" t="s">
        <v>893</v>
      </c>
      <c r="O453" s="197">
        <v>2.7598823529411765</v>
      </c>
      <c r="P453" s="10">
        <v>2.3458999999999999</v>
      </c>
      <c r="Q453" s="10" t="s">
        <v>893</v>
      </c>
      <c r="R453" s="195">
        <v>0.11247</v>
      </c>
    </row>
    <row r="454" spans="1:18" ht="22.5">
      <c r="A454" s="8" t="s">
        <v>730</v>
      </c>
      <c r="B454" s="8" t="s">
        <v>35</v>
      </c>
      <c r="C454" s="8" t="s">
        <v>73</v>
      </c>
      <c r="D454" s="194">
        <v>2.5</v>
      </c>
      <c r="E454" s="10">
        <v>2.5</v>
      </c>
      <c r="F454" s="10">
        <v>0</v>
      </c>
      <c r="G454" s="10">
        <v>0</v>
      </c>
      <c r="H454" s="10">
        <v>0</v>
      </c>
      <c r="I454" s="10">
        <v>0.18</v>
      </c>
      <c r="J454" s="195">
        <v>0</v>
      </c>
      <c r="K454" s="195">
        <v>0</v>
      </c>
      <c r="L454" s="196">
        <v>2.3199999999999998</v>
      </c>
      <c r="M454" s="195">
        <v>2.1576</v>
      </c>
      <c r="N454" s="9" t="s">
        <v>893</v>
      </c>
      <c r="O454" s="197">
        <v>2.5383529411764707</v>
      </c>
      <c r="P454" s="10">
        <v>2.1576</v>
      </c>
      <c r="Q454" s="10" t="s">
        <v>893</v>
      </c>
      <c r="R454" s="195">
        <v>3.2000000000000002E-3</v>
      </c>
    </row>
    <row r="455" spans="1:18" ht="22.5">
      <c r="A455" s="8" t="s">
        <v>731</v>
      </c>
      <c r="B455" s="8" t="s">
        <v>35</v>
      </c>
      <c r="C455" s="8" t="s">
        <v>85</v>
      </c>
      <c r="D455" s="194">
        <v>1.6</v>
      </c>
      <c r="E455" s="10">
        <v>1.6</v>
      </c>
      <c r="F455" s="10">
        <v>0</v>
      </c>
      <c r="G455" s="10">
        <v>0</v>
      </c>
      <c r="H455" s="10">
        <v>0</v>
      </c>
      <c r="I455" s="10">
        <v>0.87</v>
      </c>
      <c r="J455" s="195">
        <v>2.0250000000000001E-2</v>
      </c>
      <c r="K455" s="195">
        <v>2.0250000000000001E-2</v>
      </c>
      <c r="L455" s="196">
        <v>0.70822580645161304</v>
      </c>
      <c r="M455" s="195">
        <v>0.65865000000000018</v>
      </c>
      <c r="N455" s="9" t="s">
        <v>893</v>
      </c>
      <c r="O455" s="197">
        <v>0.77488235294117669</v>
      </c>
      <c r="P455" s="10">
        <v>0.65865000000000018</v>
      </c>
      <c r="Q455" s="10" t="s">
        <v>893</v>
      </c>
      <c r="R455" s="195">
        <v>0.22181999999999999</v>
      </c>
    </row>
    <row r="456" spans="1:18" ht="22.5">
      <c r="A456" s="8" t="s">
        <v>732</v>
      </c>
      <c r="B456" s="8" t="s">
        <v>42</v>
      </c>
      <c r="C456" s="8" t="s">
        <v>98</v>
      </c>
      <c r="D456" s="194">
        <v>32</v>
      </c>
      <c r="E456" s="10">
        <v>16</v>
      </c>
      <c r="F456" s="10">
        <v>16</v>
      </c>
      <c r="G456" s="10">
        <v>0</v>
      </c>
      <c r="H456" s="10">
        <v>0</v>
      </c>
      <c r="I456" s="10">
        <v>7.6</v>
      </c>
      <c r="J456" s="195">
        <v>4.4995000000000003</v>
      </c>
      <c r="K456" s="195">
        <v>2.0500000000000001E-2</v>
      </c>
      <c r="L456" s="196">
        <v>4.3618279569892477</v>
      </c>
      <c r="M456" s="195">
        <v>4.0565000000000007</v>
      </c>
      <c r="N456" s="9" t="s">
        <v>893</v>
      </c>
      <c r="O456" s="197">
        <v>4.7723529411764716</v>
      </c>
      <c r="P456" s="10">
        <v>4.0565000000000007</v>
      </c>
      <c r="Q456" s="10" t="s">
        <v>893</v>
      </c>
      <c r="R456" s="195">
        <v>0.21929999999999999</v>
      </c>
    </row>
    <row r="457" spans="1:18" ht="22.5">
      <c r="A457" s="8" t="s">
        <v>733</v>
      </c>
      <c r="B457" s="8" t="s">
        <v>35</v>
      </c>
      <c r="C457" s="8" t="s">
        <v>75</v>
      </c>
      <c r="D457" s="194">
        <v>10</v>
      </c>
      <c r="E457" s="10">
        <v>10</v>
      </c>
      <c r="F457" s="10">
        <v>0</v>
      </c>
      <c r="G457" s="10">
        <v>0</v>
      </c>
      <c r="H457" s="10">
        <v>0</v>
      </c>
      <c r="I457" s="10">
        <v>0.76</v>
      </c>
      <c r="J457" s="195">
        <v>0.01</v>
      </c>
      <c r="K457" s="195">
        <v>0.01</v>
      </c>
      <c r="L457" s="196">
        <v>9.2292473118279581</v>
      </c>
      <c r="M457" s="195">
        <v>8.5832000000000015</v>
      </c>
      <c r="N457" s="9" t="s">
        <v>893</v>
      </c>
      <c r="O457" s="197">
        <v>10.097882352941179</v>
      </c>
      <c r="P457" s="10">
        <v>8.5832000000000015</v>
      </c>
      <c r="Q457" s="10" t="s">
        <v>893</v>
      </c>
      <c r="R457" s="195">
        <v>7.7689999999999995E-2</v>
      </c>
    </row>
    <row r="458" spans="1:18" ht="22.5">
      <c r="A458" s="8" t="s">
        <v>734</v>
      </c>
      <c r="B458" s="8" t="s">
        <v>35</v>
      </c>
      <c r="C458" s="8" t="s">
        <v>82</v>
      </c>
      <c r="D458" s="194">
        <v>5</v>
      </c>
      <c r="E458" s="10">
        <v>2.5</v>
      </c>
      <c r="F458" s="10">
        <v>2.5</v>
      </c>
      <c r="G458" s="10">
        <v>0</v>
      </c>
      <c r="H458" s="10">
        <v>0</v>
      </c>
      <c r="I458" s="10">
        <v>0.74</v>
      </c>
      <c r="J458" s="195">
        <v>8.0600000000000005E-2</v>
      </c>
      <c r="K458" s="195">
        <v>0.04</v>
      </c>
      <c r="L458" s="196">
        <v>1.7983333333333333</v>
      </c>
      <c r="M458" s="195">
        <v>1.67245</v>
      </c>
      <c r="N458" s="9" t="s">
        <v>893</v>
      </c>
      <c r="O458" s="197">
        <v>1.9675882352941176</v>
      </c>
      <c r="P458" s="10">
        <v>1.67245</v>
      </c>
      <c r="Q458" s="10" t="s">
        <v>893</v>
      </c>
      <c r="R458" s="195">
        <v>0.28991</v>
      </c>
    </row>
    <row r="459" spans="1:18" ht="22.5">
      <c r="A459" s="8" t="s">
        <v>735</v>
      </c>
      <c r="B459" s="8" t="s">
        <v>35</v>
      </c>
      <c r="C459" s="8" t="s">
        <v>736</v>
      </c>
      <c r="D459" s="194">
        <v>5</v>
      </c>
      <c r="E459" s="10">
        <v>2.5</v>
      </c>
      <c r="F459" s="10">
        <v>2.5</v>
      </c>
      <c r="G459" s="10">
        <v>0</v>
      </c>
      <c r="H459" s="10">
        <v>0</v>
      </c>
      <c r="I459" s="10">
        <v>0.69</v>
      </c>
      <c r="J459" s="195">
        <v>1.67E-2</v>
      </c>
      <c r="K459" s="195">
        <v>1.67E-2</v>
      </c>
      <c r="L459" s="196">
        <v>1.9170430107526883</v>
      </c>
      <c r="M459" s="195">
        <v>1.7828500000000003</v>
      </c>
      <c r="N459" s="9" t="s">
        <v>893</v>
      </c>
      <c r="O459" s="197">
        <v>2.0974705882352946</v>
      </c>
      <c r="P459" s="10">
        <v>1.7828500000000003</v>
      </c>
      <c r="Q459" s="10" t="s">
        <v>893</v>
      </c>
      <c r="R459" s="195">
        <v>0.26035999999999998</v>
      </c>
    </row>
    <row r="460" spans="1:18" ht="22.5">
      <c r="A460" s="8" t="s">
        <v>447</v>
      </c>
      <c r="B460" s="8" t="s">
        <v>35</v>
      </c>
      <c r="C460" s="8" t="s">
        <v>1618</v>
      </c>
      <c r="D460" s="194">
        <v>2.5</v>
      </c>
      <c r="E460" s="10">
        <v>2.5</v>
      </c>
      <c r="F460" s="10">
        <v>0</v>
      </c>
      <c r="G460" s="10">
        <v>0</v>
      </c>
      <c r="H460" s="10">
        <v>0</v>
      </c>
      <c r="I460" s="10">
        <v>0.81</v>
      </c>
      <c r="J460" s="195">
        <v>0.11221</v>
      </c>
      <c r="K460" s="195">
        <v>3.1E-2</v>
      </c>
      <c r="L460" s="196">
        <v>1.5693440860215055</v>
      </c>
      <c r="M460" s="195">
        <v>1.4594900000000002</v>
      </c>
      <c r="N460" s="9" t="s">
        <v>893</v>
      </c>
      <c r="O460" s="197">
        <v>1.7170470588235296</v>
      </c>
      <c r="P460" s="10">
        <v>1.4594900000000002</v>
      </c>
      <c r="Q460" s="10" t="s">
        <v>893</v>
      </c>
      <c r="R460" s="195">
        <v>0.32777000000000001</v>
      </c>
    </row>
    <row r="461" spans="1:18" ht="22.5">
      <c r="A461" s="8" t="s">
        <v>737</v>
      </c>
      <c r="B461" s="8" t="s">
        <v>35</v>
      </c>
      <c r="C461" s="8" t="s">
        <v>1623</v>
      </c>
      <c r="D461" s="194">
        <v>4</v>
      </c>
      <c r="E461" s="10">
        <v>4</v>
      </c>
      <c r="F461" s="10">
        <v>0</v>
      </c>
      <c r="G461" s="10">
        <v>0</v>
      </c>
      <c r="H461" s="10">
        <v>0</v>
      </c>
      <c r="I461" s="10">
        <v>0.89</v>
      </c>
      <c r="J461" s="195">
        <v>0.22</v>
      </c>
      <c r="K461" s="195">
        <v>0</v>
      </c>
      <c r="L461" s="196">
        <v>2.8734408602150534</v>
      </c>
      <c r="M461" s="195">
        <v>2.6722999999999999</v>
      </c>
      <c r="N461" s="9" t="s">
        <v>893</v>
      </c>
      <c r="O461" s="197">
        <v>3.1438823529411764</v>
      </c>
      <c r="P461" s="10">
        <v>2.6722999999999999</v>
      </c>
      <c r="Q461" s="10" t="s">
        <v>893</v>
      </c>
      <c r="R461" s="195">
        <v>9.2939999999999995E-2</v>
      </c>
    </row>
    <row r="462" spans="1:18" ht="33.75">
      <c r="A462" s="8" t="s">
        <v>738</v>
      </c>
      <c r="B462" s="8" t="s">
        <v>35</v>
      </c>
      <c r="C462" s="8" t="s">
        <v>102</v>
      </c>
      <c r="D462" s="194">
        <v>2.5</v>
      </c>
      <c r="E462" s="10">
        <v>2.5</v>
      </c>
      <c r="F462" s="10">
        <v>0</v>
      </c>
      <c r="G462" s="10">
        <v>0</v>
      </c>
      <c r="H462" s="10">
        <v>0</v>
      </c>
      <c r="I462" s="10">
        <v>1.02</v>
      </c>
      <c r="J462" s="195">
        <v>5.0000000000000001E-3</v>
      </c>
      <c r="K462" s="195">
        <v>5.0000000000000001E-3</v>
      </c>
      <c r="L462" s="196">
        <v>1.4746236559139787</v>
      </c>
      <c r="M462" s="195">
        <v>1.3714000000000002</v>
      </c>
      <c r="N462" s="9" t="s">
        <v>893</v>
      </c>
      <c r="O462" s="197">
        <v>1.6134117647058825</v>
      </c>
      <c r="P462" s="10">
        <v>1.3714000000000002</v>
      </c>
      <c r="Q462" s="10" t="s">
        <v>893</v>
      </c>
      <c r="R462" s="195">
        <v>0.1019</v>
      </c>
    </row>
    <row r="463" spans="1:18" ht="33.75">
      <c r="A463" s="8" t="s">
        <v>739</v>
      </c>
      <c r="B463" s="8" t="s">
        <v>35</v>
      </c>
      <c r="C463" s="8" t="s">
        <v>28</v>
      </c>
      <c r="D463" s="194">
        <v>5</v>
      </c>
      <c r="E463" s="10">
        <v>2.5</v>
      </c>
      <c r="F463" s="10">
        <v>2.5</v>
      </c>
      <c r="G463" s="10">
        <v>0</v>
      </c>
      <c r="H463" s="10">
        <v>0</v>
      </c>
      <c r="I463" s="10">
        <v>1.27</v>
      </c>
      <c r="J463" s="195">
        <v>0</v>
      </c>
      <c r="K463" s="195">
        <v>0</v>
      </c>
      <c r="L463" s="196">
        <v>1.355</v>
      </c>
      <c r="M463" s="195">
        <v>1.2601500000000001</v>
      </c>
      <c r="N463" s="9" t="s">
        <v>893</v>
      </c>
      <c r="O463" s="197">
        <v>1.4825294117647061</v>
      </c>
      <c r="P463" s="10">
        <v>1.2601500000000001</v>
      </c>
      <c r="Q463" s="10" t="s">
        <v>893</v>
      </c>
      <c r="R463" s="195">
        <v>9.8549999999999999E-2</v>
      </c>
    </row>
    <row r="464" spans="1:18" ht="22.5">
      <c r="A464" s="8" t="s">
        <v>740</v>
      </c>
      <c r="B464" s="8" t="s">
        <v>35</v>
      </c>
      <c r="C464" s="8" t="s">
        <v>63</v>
      </c>
      <c r="D464" s="194">
        <v>4</v>
      </c>
      <c r="E464" s="10">
        <v>4</v>
      </c>
      <c r="F464" s="10">
        <v>0</v>
      </c>
      <c r="G464" s="10">
        <v>0</v>
      </c>
      <c r="H464" s="10">
        <v>0</v>
      </c>
      <c r="I464" s="10">
        <v>0.22</v>
      </c>
      <c r="J464" s="195">
        <v>0</v>
      </c>
      <c r="K464" s="195">
        <v>0</v>
      </c>
      <c r="L464" s="196">
        <v>3.78</v>
      </c>
      <c r="M464" s="195">
        <v>3.5154000000000001</v>
      </c>
      <c r="N464" s="9" t="s">
        <v>893</v>
      </c>
      <c r="O464" s="197">
        <v>4.1357647058823535</v>
      </c>
      <c r="P464" s="10">
        <v>3.5154000000000001</v>
      </c>
      <c r="Q464" s="10" t="s">
        <v>893</v>
      </c>
      <c r="R464" s="195">
        <v>0</v>
      </c>
    </row>
    <row r="465" spans="1:18" ht="22.5">
      <c r="A465" s="8" t="s">
        <v>741</v>
      </c>
      <c r="B465" s="8" t="s">
        <v>38</v>
      </c>
      <c r="C465" s="8" t="s">
        <v>37</v>
      </c>
      <c r="D465" s="194">
        <v>10</v>
      </c>
      <c r="E465" s="10">
        <v>10</v>
      </c>
      <c r="F465" s="10">
        <v>0</v>
      </c>
      <c r="G465" s="10">
        <v>0</v>
      </c>
      <c r="H465" s="10">
        <v>0</v>
      </c>
      <c r="I465" s="10">
        <v>2.57</v>
      </c>
      <c r="J465" s="195">
        <v>7.6189999999999994E-2</v>
      </c>
      <c r="K465" s="195">
        <v>9.1900000000000003E-3</v>
      </c>
      <c r="L465" s="196">
        <v>7.3480752688172037</v>
      </c>
      <c r="M465" s="195">
        <v>6.83371</v>
      </c>
      <c r="N465" s="9" t="s">
        <v>893</v>
      </c>
      <c r="O465" s="197">
        <v>8.0396588235294111</v>
      </c>
      <c r="P465" s="10">
        <v>6.83371</v>
      </c>
      <c r="Q465" s="10" t="s">
        <v>893</v>
      </c>
      <c r="R465" s="195">
        <v>0.32468000000000002</v>
      </c>
    </row>
    <row r="466" spans="1:18" ht="22.5">
      <c r="A466" s="8" t="s">
        <v>742</v>
      </c>
      <c r="B466" s="8" t="s">
        <v>35</v>
      </c>
      <c r="C466" s="8" t="s">
        <v>743</v>
      </c>
      <c r="D466" s="194">
        <v>5</v>
      </c>
      <c r="E466" s="10">
        <v>2.5</v>
      </c>
      <c r="F466" s="10">
        <v>2.5</v>
      </c>
      <c r="G466" s="10">
        <v>0</v>
      </c>
      <c r="H466" s="10">
        <v>0</v>
      </c>
      <c r="I466" s="10">
        <v>0.73</v>
      </c>
      <c r="J466" s="195">
        <v>0</v>
      </c>
      <c r="K466" s="195">
        <v>0</v>
      </c>
      <c r="L466" s="196">
        <v>1.895</v>
      </c>
      <c r="M466" s="195">
        <v>1.7623500000000001</v>
      </c>
      <c r="N466" s="9" t="s">
        <v>893</v>
      </c>
      <c r="O466" s="197">
        <v>2.0733529411764708</v>
      </c>
      <c r="P466" s="10">
        <v>1.7623500000000001</v>
      </c>
      <c r="Q466" s="10" t="s">
        <v>893</v>
      </c>
      <c r="R466" s="195">
        <v>0.23749999999999999</v>
      </c>
    </row>
    <row r="467" spans="1:18" ht="22.5">
      <c r="A467" s="8" t="s">
        <v>744</v>
      </c>
      <c r="B467" s="8" t="s">
        <v>35</v>
      </c>
      <c r="C467" s="8" t="s">
        <v>77</v>
      </c>
      <c r="D467" s="194">
        <v>2.5</v>
      </c>
      <c r="E467" s="10">
        <v>2.5</v>
      </c>
      <c r="F467" s="10">
        <v>0</v>
      </c>
      <c r="G467" s="10">
        <v>0</v>
      </c>
      <c r="H467" s="10">
        <v>0</v>
      </c>
      <c r="I467" s="10">
        <v>0.44</v>
      </c>
      <c r="J467" s="195">
        <v>1E-3</v>
      </c>
      <c r="K467" s="195">
        <v>0</v>
      </c>
      <c r="L467" s="196">
        <v>2.0589247311827958</v>
      </c>
      <c r="M467" s="195">
        <v>1.9148000000000003</v>
      </c>
      <c r="N467" s="9" t="s">
        <v>893</v>
      </c>
      <c r="O467" s="197">
        <v>2.2527058823529416</v>
      </c>
      <c r="P467" s="10">
        <v>1.9148000000000003</v>
      </c>
      <c r="Q467" s="10" t="s">
        <v>893</v>
      </c>
      <c r="R467" s="195">
        <v>8.5000000000000006E-2</v>
      </c>
    </row>
    <row r="468" spans="1:18" ht="22.5">
      <c r="A468" s="8" t="s">
        <v>745</v>
      </c>
      <c r="B468" s="8" t="s">
        <v>35</v>
      </c>
      <c r="C468" s="8" t="s">
        <v>746</v>
      </c>
      <c r="D468" s="194">
        <v>5</v>
      </c>
      <c r="E468" s="10">
        <v>2.5</v>
      </c>
      <c r="F468" s="10">
        <v>2.5</v>
      </c>
      <c r="G468" s="10">
        <v>0</v>
      </c>
      <c r="H468" s="10">
        <v>0</v>
      </c>
      <c r="I468" s="10">
        <v>1.41</v>
      </c>
      <c r="J468" s="195">
        <v>6.4500000000000002E-2</v>
      </c>
      <c r="K468" s="195">
        <v>6.4500000000000002E-2</v>
      </c>
      <c r="L468" s="196">
        <v>1.1456451612903227</v>
      </c>
      <c r="M468" s="195">
        <v>1.0654500000000002</v>
      </c>
      <c r="N468" s="9" t="s">
        <v>893</v>
      </c>
      <c r="O468" s="197">
        <v>1.2534705882352943</v>
      </c>
      <c r="P468" s="10">
        <v>1.0654500000000002</v>
      </c>
      <c r="Q468" s="10" t="s">
        <v>893</v>
      </c>
      <c r="R468" s="195">
        <v>0.37905</v>
      </c>
    </row>
    <row r="469" spans="1:18" ht="22.5">
      <c r="A469" s="8" t="s">
        <v>747</v>
      </c>
      <c r="B469" s="8" t="s">
        <v>35</v>
      </c>
      <c r="C469" s="8" t="s">
        <v>80</v>
      </c>
      <c r="D469" s="194">
        <v>2.5</v>
      </c>
      <c r="E469" s="10">
        <v>2.5</v>
      </c>
      <c r="F469" s="10">
        <v>0</v>
      </c>
      <c r="G469" s="10">
        <v>0</v>
      </c>
      <c r="H469" s="10">
        <v>0</v>
      </c>
      <c r="I469" s="10">
        <v>1.07</v>
      </c>
      <c r="J469" s="195">
        <v>0</v>
      </c>
      <c r="K469" s="195">
        <v>0</v>
      </c>
      <c r="L469" s="196">
        <v>1.43</v>
      </c>
      <c r="M469" s="195">
        <v>1.3299000000000001</v>
      </c>
      <c r="N469" s="9" t="s">
        <v>893</v>
      </c>
      <c r="O469" s="197">
        <v>1.5645882352941178</v>
      </c>
      <c r="P469" s="10">
        <v>1.3299000000000001</v>
      </c>
      <c r="Q469" s="10" t="s">
        <v>893</v>
      </c>
      <c r="R469" s="195">
        <v>0.10324999999999999</v>
      </c>
    </row>
    <row r="470" spans="1:18" ht="22.5">
      <c r="A470" s="8" t="s">
        <v>748</v>
      </c>
      <c r="B470" s="8" t="s">
        <v>35</v>
      </c>
      <c r="C470" s="8">
        <v>1977</v>
      </c>
      <c r="D470" s="194">
        <v>2.5</v>
      </c>
      <c r="E470" s="10">
        <v>2.5</v>
      </c>
      <c r="F470" s="10">
        <v>0</v>
      </c>
      <c r="G470" s="10">
        <v>0</v>
      </c>
      <c r="H470" s="10">
        <v>0</v>
      </c>
      <c r="I470" s="10">
        <v>1.27</v>
      </c>
      <c r="J470" s="195">
        <v>1.2999999999999999E-2</v>
      </c>
      <c r="K470" s="195">
        <v>1.2999999999999999E-2</v>
      </c>
      <c r="L470" s="196">
        <v>1.2160215053763443</v>
      </c>
      <c r="M470" s="195">
        <v>1.1309000000000002</v>
      </c>
      <c r="N470" s="9" t="s">
        <v>893</v>
      </c>
      <c r="O470" s="197">
        <v>1.3304705882352945</v>
      </c>
      <c r="P470" s="10">
        <v>1.1309000000000002</v>
      </c>
      <c r="Q470" s="10" t="s">
        <v>893</v>
      </c>
      <c r="R470" s="195">
        <v>0.38782</v>
      </c>
    </row>
    <row r="471" spans="1:18" ht="22.5">
      <c r="A471" s="8" t="s">
        <v>749</v>
      </c>
      <c r="B471" s="8" t="s">
        <v>35</v>
      </c>
      <c r="C471" s="8" t="s">
        <v>36</v>
      </c>
      <c r="D471" s="194">
        <v>2.5</v>
      </c>
      <c r="E471" s="10">
        <v>2.5</v>
      </c>
      <c r="F471" s="10">
        <v>0</v>
      </c>
      <c r="G471" s="10">
        <v>0</v>
      </c>
      <c r="H471" s="10">
        <v>0</v>
      </c>
      <c r="I471" s="10">
        <v>0.4</v>
      </c>
      <c r="J471" s="195">
        <v>0</v>
      </c>
      <c r="K471" s="195">
        <v>0</v>
      </c>
      <c r="L471" s="196">
        <v>2.1</v>
      </c>
      <c r="M471" s="195">
        <v>1.9530000000000003</v>
      </c>
      <c r="N471" s="9" t="s">
        <v>893</v>
      </c>
      <c r="O471" s="197">
        <v>2.2976470588235296</v>
      </c>
      <c r="P471" s="10">
        <v>1.9530000000000003</v>
      </c>
      <c r="Q471" s="10" t="s">
        <v>893</v>
      </c>
      <c r="R471" s="195">
        <v>2.4E-2</v>
      </c>
    </row>
    <row r="472" spans="1:18" ht="22.5">
      <c r="A472" s="8" t="s">
        <v>750</v>
      </c>
      <c r="B472" s="8" t="s">
        <v>35</v>
      </c>
      <c r="C472" s="8" t="s">
        <v>122</v>
      </c>
      <c r="D472" s="194">
        <v>1.6</v>
      </c>
      <c r="E472" s="10">
        <v>1.6</v>
      </c>
      <c r="F472" s="10">
        <v>0</v>
      </c>
      <c r="G472" s="10">
        <v>0</v>
      </c>
      <c r="H472" s="10">
        <v>0</v>
      </c>
      <c r="I472" s="10">
        <v>0.47</v>
      </c>
      <c r="J472" s="195">
        <v>1.2500000000000001E-2</v>
      </c>
      <c r="K472" s="195">
        <v>0</v>
      </c>
      <c r="L472" s="196">
        <v>1.1165591397849464</v>
      </c>
      <c r="M472" s="195">
        <v>1.0384000000000002</v>
      </c>
      <c r="N472" s="9" t="s">
        <v>893</v>
      </c>
      <c r="O472" s="197">
        <v>1.2216470588235298</v>
      </c>
      <c r="P472" s="10">
        <v>1.0384000000000002</v>
      </c>
      <c r="Q472" s="10" t="s">
        <v>893</v>
      </c>
      <c r="R472" s="195">
        <v>0.20300000000000001</v>
      </c>
    </row>
    <row r="473" spans="1:18" ht="22.5">
      <c r="A473" s="8" t="s">
        <v>751</v>
      </c>
      <c r="B473" s="8" t="s">
        <v>35</v>
      </c>
      <c r="C473" s="8" t="s">
        <v>90</v>
      </c>
      <c r="D473" s="194">
        <v>12.6</v>
      </c>
      <c r="E473" s="10">
        <v>6.3</v>
      </c>
      <c r="F473" s="10">
        <v>6.3</v>
      </c>
      <c r="G473" s="10">
        <v>0</v>
      </c>
      <c r="H473" s="10">
        <v>0</v>
      </c>
      <c r="I473" s="10">
        <v>4.6099999999999994</v>
      </c>
      <c r="J473" s="195">
        <v>0.81325999999999998</v>
      </c>
      <c r="K473" s="195">
        <v>1.4999999999999999E-2</v>
      </c>
      <c r="L473" s="196">
        <v>1.130526881720431</v>
      </c>
      <c r="M473" s="195">
        <v>1.0513900000000009</v>
      </c>
      <c r="N473" s="9" t="s">
        <v>893</v>
      </c>
      <c r="O473" s="197">
        <v>1.2369294117647069</v>
      </c>
      <c r="P473" s="10">
        <v>1.0513900000000009</v>
      </c>
      <c r="Q473" s="10" t="s">
        <v>893</v>
      </c>
      <c r="R473" s="195">
        <v>1.2448999999999999</v>
      </c>
    </row>
    <row r="474" spans="1:18" ht="22.5">
      <c r="A474" s="8" t="s">
        <v>752</v>
      </c>
      <c r="B474" s="8" t="s">
        <v>35</v>
      </c>
      <c r="C474" s="8" t="s">
        <v>68</v>
      </c>
      <c r="D474" s="194">
        <v>2.5</v>
      </c>
      <c r="E474" s="10">
        <v>2.5</v>
      </c>
      <c r="F474" s="10">
        <v>0</v>
      </c>
      <c r="G474" s="10">
        <v>0</v>
      </c>
      <c r="H474" s="10">
        <v>0</v>
      </c>
      <c r="I474" s="10">
        <v>1.78</v>
      </c>
      <c r="J474" s="195">
        <v>3.5000000000000003E-2</v>
      </c>
      <c r="K474" s="195">
        <v>2.1600000000000001E-2</v>
      </c>
      <c r="L474" s="196">
        <v>0.68236559139784936</v>
      </c>
      <c r="M474" s="195">
        <v>0.63459999999999994</v>
      </c>
      <c r="N474" s="9" t="s">
        <v>893</v>
      </c>
      <c r="O474" s="197">
        <v>0.74658823529411755</v>
      </c>
      <c r="P474" s="10">
        <v>0.63459999999999994</v>
      </c>
      <c r="Q474" s="10" t="s">
        <v>893</v>
      </c>
      <c r="R474" s="195">
        <v>0.34189999999999998</v>
      </c>
    </row>
    <row r="475" spans="1:18" ht="22.5">
      <c r="A475" s="8" t="s">
        <v>753</v>
      </c>
      <c r="B475" s="8" t="s">
        <v>42</v>
      </c>
      <c r="C475" s="8" t="s">
        <v>333</v>
      </c>
      <c r="D475" s="194">
        <v>20</v>
      </c>
      <c r="E475" s="10">
        <v>10</v>
      </c>
      <c r="F475" s="10">
        <v>10</v>
      </c>
      <c r="G475" s="10">
        <v>0</v>
      </c>
      <c r="H475" s="10">
        <v>0</v>
      </c>
      <c r="I475" s="10">
        <v>6.67</v>
      </c>
      <c r="J475" s="195">
        <v>0</v>
      </c>
      <c r="K475" s="195">
        <v>0</v>
      </c>
      <c r="L475" s="196">
        <v>3.83</v>
      </c>
      <c r="M475" s="195">
        <v>3.5619000000000001</v>
      </c>
      <c r="N475" s="9" t="s">
        <v>893</v>
      </c>
      <c r="O475" s="197">
        <v>4.1904705882352946</v>
      </c>
      <c r="P475" s="10">
        <v>3.5619000000000001</v>
      </c>
      <c r="Q475" s="10" t="s">
        <v>893</v>
      </c>
      <c r="R475" s="195">
        <v>0</v>
      </c>
    </row>
    <row r="476" spans="1:18" ht="22.5">
      <c r="A476" s="8" t="s">
        <v>121</v>
      </c>
      <c r="B476" s="8" t="s">
        <v>30</v>
      </c>
      <c r="C476" s="8" t="s">
        <v>44</v>
      </c>
      <c r="D476" s="194">
        <v>6.3</v>
      </c>
      <c r="E476" s="10">
        <v>6.3</v>
      </c>
      <c r="F476" s="10">
        <v>0</v>
      </c>
      <c r="G476" s="10">
        <v>0</v>
      </c>
      <c r="H476" s="10">
        <v>0</v>
      </c>
      <c r="I476" s="10">
        <v>0.75</v>
      </c>
      <c r="J476" s="195">
        <v>2.58E-2</v>
      </c>
      <c r="K476" s="195">
        <v>1.4800000000000001E-2</v>
      </c>
      <c r="L476" s="196">
        <v>5.5222580645161283</v>
      </c>
      <c r="M476" s="195">
        <v>5.1356999999999999</v>
      </c>
      <c r="N476" s="9" t="s">
        <v>893</v>
      </c>
      <c r="O476" s="197">
        <v>6.0419999999999998</v>
      </c>
      <c r="P476" s="10">
        <v>5.1356999999999999</v>
      </c>
      <c r="Q476" s="10" t="s">
        <v>893</v>
      </c>
      <c r="R476" s="195">
        <v>0.28420000000000001</v>
      </c>
    </row>
    <row r="477" spans="1:18" ht="33.75">
      <c r="A477" s="8" t="s">
        <v>754</v>
      </c>
      <c r="B477" s="8" t="s">
        <v>35</v>
      </c>
      <c r="C477" s="8" t="s">
        <v>56</v>
      </c>
      <c r="D477" s="194">
        <v>8</v>
      </c>
      <c r="E477" s="10">
        <v>4</v>
      </c>
      <c r="F477" s="10">
        <v>4</v>
      </c>
      <c r="G477" s="10">
        <v>0</v>
      </c>
      <c r="H477" s="10">
        <v>0</v>
      </c>
      <c r="I477" s="10">
        <v>1.05</v>
      </c>
      <c r="J477" s="195">
        <v>8.7500000000000008E-3</v>
      </c>
      <c r="K477" s="195">
        <v>8.7500000000000008E-3</v>
      </c>
      <c r="L477" s="196">
        <v>3.1405913978494628</v>
      </c>
      <c r="M477" s="195">
        <v>2.9207500000000004</v>
      </c>
      <c r="N477" s="9" t="s">
        <v>893</v>
      </c>
      <c r="O477" s="197">
        <v>3.4361764705882361</v>
      </c>
      <c r="P477" s="10">
        <v>2.9207500000000004</v>
      </c>
      <c r="Q477" s="10" t="s">
        <v>893</v>
      </c>
      <c r="R477" s="195">
        <v>0.32388</v>
      </c>
    </row>
    <row r="478" spans="1:18" ht="22.5">
      <c r="A478" s="8" t="s">
        <v>755</v>
      </c>
      <c r="B478" s="8" t="s">
        <v>35</v>
      </c>
      <c r="C478" s="8" t="s">
        <v>86</v>
      </c>
      <c r="D478" s="194">
        <v>2.5</v>
      </c>
      <c r="E478" s="10">
        <v>2.5</v>
      </c>
      <c r="F478" s="10">
        <v>0</v>
      </c>
      <c r="G478" s="10">
        <v>0</v>
      </c>
      <c r="H478" s="10">
        <v>0</v>
      </c>
      <c r="I478" s="10">
        <v>0.36</v>
      </c>
      <c r="J478" s="195">
        <v>0</v>
      </c>
      <c r="K478" s="195">
        <v>0</v>
      </c>
      <c r="L478" s="196">
        <v>2.14</v>
      </c>
      <c r="M478" s="195">
        <v>1.9902000000000002</v>
      </c>
      <c r="N478" s="9" t="s">
        <v>893</v>
      </c>
      <c r="O478" s="197">
        <v>2.3414117647058825</v>
      </c>
      <c r="P478" s="10">
        <v>1.9902000000000002</v>
      </c>
      <c r="Q478" s="10" t="s">
        <v>893</v>
      </c>
      <c r="R478" s="195">
        <v>1.7250000000000001E-2</v>
      </c>
    </row>
    <row r="479" spans="1:18" ht="22.5">
      <c r="A479" s="8" t="s">
        <v>756</v>
      </c>
      <c r="B479" s="8" t="s">
        <v>38</v>
      </c>
      <c r="C479" s="8" t="s">
        <v>757</v>
      </c>
      <c r="D479" s="194">
        <v>32</v>
      </c>
      <c r="E479" s="10">
        <v>16</v>
      </c>
      <c r="F479" s="10">
        <v>16</v>
      </c>
      <c r="G479" s="10">
        <v>0</v>
      </c>
      <c r="H479" s="10">
        <v>0</v>
      </c>
      <c r="I479" s="10">
        <v>10.77</v>
      </c>
      <c r="J479" s="195">
        <v>0</v>
      </c>
      <c r="K479" s="195">
        <v>0</v>
      </c>
      <c r="L479" s="196">
        <v>6.0300000000000011</v>
      </c>
      <c r="M479" s="195">
        <v>5.6079000000000017</v>
      </c>
      <c r="N479" s="9" t="s">
        <v>893</v>
      </c>
      <c r="O479" s="197">
        <v>6.5975294117647083</v>
      </c>
      <c r="P479" s="10">
        <v>5.6079000000000017</v>
      </c>
      <c r="Q479" s="10" t="s">
        <v>893</v>
      </c>
      <c r="R479" s="195">
        <v>0.77024999999999999</v>
      </c>
    </row>
    <row r="480" spans="1:18" ht="33.75">
      <c r="A480" s="8" t="s">
        <v>758</v>
      </c>
      <c r="B480" s="8" t="s">
        <v>35</v>
      </c>
      <c r="C480" s="8" t="s">
        <v>81</v>
      </c>
      <c r="D480" s="194">
        <v>4</v>
      </c>
      <c r="E480" s="10">
        <v>4</v>
      </c>
      <c r="F480" s="10">
        <v>0</v>
      </c>
      <c r="G480" s="10">
        <v>0</v>
      </c>
      <c r="H480" s="10">
        <v>0</v>
      </c>
      <c r="I480" s="10">
        <v>1.1399999999999999</v>
      </c>
      <c r="J480" s="195">
        <v>1.21E-2</v>
      </c>
      <c r="K480" s="195">
        <v>0</v>
      </c>
      <c r="L480" s="196">
        <v>2.8469892473118281</v>
      </c>
      <c r="M480" s="195">
        <v>2.6477000000000004</v>
      </c>
      <c r="N480" s="9" t="s">
        <v>893</v>
      </c>
      <c r="O480" s="197">
        <v>3.1149411764705888</v>
      </c>
      <c r="P480" s="10">
        <v>2.6477000000000004</v>
      </c>
      <c r="Q480" s="10" t="s">
        <v>893</v>
      </c>
      <c r="R480" s="195">
        <v>0.1411</v>
      </c>
    </row>
    <row r="481" spans="1:18" ht="22.5">
      <c r="A481" s="8" t="s">
        <v>759</v>
      </c>
      <c r="B481" s="8" t="s">
        <v>35</v>
      </c>
      <c r="C481" s="8" t="s">
        <v>64</v>
      </c>
      <c r="D481" s="194">
        <v>2.5</v>
      </c>
      <c r="E481" s="10">
        <v>2.5</v>
      </c>
      <c r="F481" s="10">
        <v>0</v>
      </c>
      <c r="G481" s="10">
        <v>0</v>
      </c>
      <c r="H481" s="10">
        <v>0</v>
      </c>
      <c r="I481" s="10">
        <v>0.67</v>
      </c>
      <c r="J481" s="195">
        <v>2.5999999999999999E-2</v>
      </c>
      <c r="K481" s="195">
        <v>0</v>
      </c>
      <c r="L481" s="196">
        <v>1.8020430107526884</v>
      </c>
      <c r="M481" s="195">
        <v>1.6759000000000002</v>
      </c>
      <c r="N481" s="9" t="s">
        <v>893</v>
      </c>
      <c r="O481" s="197">
        <v>1.9716470588235298</v>
      </c>
      <c r="P481" s="10">
        <v>1.6759000000000002</v>
      </c>
      <c r="Q481" s="10" t="s">
        <v>893</v>
      </c>
      <c r="R481" s="195">
        <v>6.6199999999999995E-2</v>
      </c>
    </row>
    <row r="482" spans="1:18" ht="33.75">
      <c r="A482" s="8" t="s">
        <v>760</v>
      </c>
      <c r="B482" s="8" t="s">
        <v>38</v>
      </c>
      <c r="C482" s="8" t="s">
        <v>761</v>
      </c>
      <c r="D482" s="194">
        <v>32</v>
      </c>
      <c r="E482" s="10">
        <v>16</v>
      </c>
      <c r="F482" s="10">
        <v>16</v>
      </c>
      <c r="G482" s="10">
        <v>0</v>
      </c>
      <c r="H482" s="10">
        <v>0</v>
      </c>
      <c r="I482" s="10">
        <v>10.190000000000001</v>
      </c>
      <c r="J482" s="195">
        <v>2.7050000000000001</v>
      </c>
      <c r="K482" s="195">
        <v>0.105</v>
      </c>
      <c r="L482" s="196">
        <v>3.7013978494623649</v>
      </c>
      <c r="M482" s="195">
        <v>3.4422999999999995</v>
      </c>
      <c r="N482" s="9" t="s">
        <v>893</v>
      </c>
      <c r="O482" s="197">
        <v>4.0497647058823523</v>
      </c>
      <c r="P482" s="10">
        <v>3.4422999999999995</v>
      </c>
      <c r="Q482" s="10" t="s">
        <v>893</v>
      </c>
      <c r="R482" s="195">
        <v>0.88265000000000005</v>
      </c>
    </row>
    <row r="483" spans="1:18" ht="22.5">
      <c r="A483" s="8" t="s">
        <v>762</v>
      </c>
      <c r="B483" s="8" t="s">
        <v>35</v>
      </c>
      <c r="C483" s="8" t="s">
        <v>86</v>
      </c>
      <c r="D483" s="194">
        <v>1.6</v>
      </c>
      <c r="E483" s="10">
        <v>1.6</v>
      </c>
      <c r="F483" s="10">
        <v>0</v>
      </c>
      <c r="G483" s="10">
        <v>0</v>
      </c>
      <c r="H483" s="10">
        <v>0</v>
      </c>
      <c r="I483" s="10">
        <v>0.35</v>
      </c>
      <c r="J483" s="195">
        <v>0</v>
      </c>
      <c r="K483" s="195">
        <v>0</v>
      </c>
      <c r="L483" s="196">
        <v>1.25</v>
      </c>
      <c r="M483" s="195">
        <v>1.1625000000000001</v>
      </c>
      <c r="N483" s="9" t="s">
        <v>893</v>
      </c>
      <c r="O483" s="197">
        <v>1.3676470588235297</v>
      </c>
      <c r="P483" s="10">
        <v>1.1625000000000001</v>
      </c>
      <c r="Q483" s="10" t="s">
        <v>893</v>
      </c>
      <c r="R483" s="195">
        <v>0.1173</v>
      </c>
    </row>
    <row r="484" spans="1:18" ht="22.5">
      <c r="A484" s="8" t="s">
        <v>763</v>
      </c>
      <c r="B484" s="8" t="s">
        <v>35</v>
      </c>
      <c r="C484" s="8" t="s">
        <v>37</v>
      </c>
      <c r="D484" s="194">
        <v>4</v>
      </c>
      <c r="E484" s="10">
        <v>4</v>
      </c>
      <c r="F484" s="10">
        <v>0</v>
      </c>
      <c r="G484" s="10">
        <v>0</v>
      </c>
      <c r="H484" s="10">
        <v>0</v>
      </c>
      <c r="I484" s="10">
        <v>1.44</v>
      </c>
      <c r="J484" s="195">
        <v>0</v>
      </c>
      <c r="K484" s="195">
        <v>0</v>
      </c>
      <c r="L484" s="196">
        <v>2.56</v>
      </c>
      <c r="M484" s="195">
        <v>2.3808000000000002</v>
      </c>
      <c r="N484" s="9" t="s">
        <v>893</v>
      </c>
      <c r="O484" s="197">
        <v>2.8009411764705887</v>
      </c>
      <c r="P484" s="10">
        <v>2.3808000000000002</v>
      </c>
      <c r="Q484" s="10" t="s">
        <v>893</v>
      </c>
      <c r="R484" s="195">
        <v>0.126</v>
      </c>
    </row>
    <row r="485" spans="1:18" ht="22.5">
      <c r="A485" s="8" t="s">
        <v>764</v>
      </c>
      <c r="B485" s="8" t="s">
        <v>38</v>
      </c>
      <c r="C485" s="8" t="s">
        <v>114</v>
      </c>
      <c r="D485" s="194">
        <v>20</v>
      </c>
      <c r="E485" s="10">
        <v>10</v>
      </c>
      <c r="F485" s="10">
        <v>10</v>
      </c>
      <c r="G485" s="10">
        <v>0</v>
      </c>
      <c r="H485" s="10">
        <v>0</v>
      </c>
      <c r="I485" s="10">
        <v>6.75</v>
      </c>
      <c r="J485" s="195">
        <v>0.1555</v>
      </c>
      <c r="K485" s="195">
        <v>0.1555</v>
      </c>
      <c r="L485" s="196">
        <v>3.5827956989247314</v>
      </c>
      <c r="M485" s="195">
        <v>3.3320000000000003</v>
      </c>
      <c r="N485" s="9" t="s">
        <v>893</v>
      </c>
      <c r="O485" s="197">
        <v>3.9200000000000004</v>
      </c>
      <c r="P485" s="10">
        <v>3.3320000000000003</v>
      </c>
      <c r="Q485" s="10" t="s">
        <v>893</v>
      </c>
      <c r="R485" s="195">
        <v>0.51758999999999999</v>
      </c>
    </row>
    <row r="486" spans="1:18" ht="22.5">
      <c r="A486" s="8" t="s">
        <v>765</v>
      </c>
      <c r="B486" s="8" t="s">
        <v>35</v>
      </c>
      <c r="C486" s="8" t="s">
        <v>86</v>
      </c>
      <c r="D486" s="194">
        <v>2.5</v>
      </c>
      <c r="E486" s="10">
        <v>2.5</v>
      </c>
      <c r="F486" s="10">
        <v>0</v>
      </c>
      <c r="G486" s="10">
        <v>0</v>
      </c>
      <c r="H486" s="10">
        <v>0</v>
      </c>
      <c r="I486" s="10">
        <v>0.6</v>
      </c>
      <c r="J486" s="195">
        <v>3.5499999999999997E-2</v>
      </c>
      <c r="K486" s="195">
        <v>0</v>
      </c>
      <c r="L486" s="196">
        <v>1.8618279569892471</v>
      </c>
      <c r="M486" s="195">
        <v>1.7314999999999998</v>
      </c>
      <c r="N486" s="9" t="s">
        <v>893</v>
      </c>
      <c r="O486" s="197">
        <v>2.0370588235294118</v>
      </c>
      <c r="P486" s="10">
        <v>1.7314999999999998</v>
      </c>
      <c r="Q486" s="10" t="s">
        <v>893</v>
      </c>
      <c r="R486" s="195">
        <v>0.13408</v>
      </c>
    </row>
    <row r="487" spans="1:18" ht="33.75">
      <c r="A487" s="8" t="s">
        <v>766</v>
      </c>
      <c r="B487" s="8" t="s">
        <v>38</v>
      </c>
      <c r="C487" s="8" t="s">
        <v>28</v>
      </c>
      <c r="D487" s="194">
        <v>20</v>
      </c>
      <c r="E487" s="10">
        <v>10</v>
      </c>
      <c r="F487" s="10">
        <v>10</v>
      </c>
      <c r="G487" s="10">
        <v>0</v>
      </c>
      <c r="H487" s="10">
        <v>0</v>
      </c>
      <c r="I487" s="10">
        <v>4.51</v>
      </c>
      <c r="J487" s="195">
        <v>0.15970000000000001</v>
      </c>
      <c r="K487" s="195">
        <v>0.15970000000000001</v>
      </c>
      <c r="L487" s="196">
        <v>5.8182795698924732</v>
      </c>
      <c r="M487" s="195">
        <v>5.4110000000000005</v>
      </c>
      <c r="N487" s="9" t="s">
        <v>893</v>
      </c>
      <c r="O487" s="197">
        <v>6.3658823529411768</v>
      </c>
      <c r="P487" s="10">
        <v>5.4110000000000005</v>
      </c>
      <c r="Q487" s="10" t="s">
        <v>893</v>
      </c>
      <c r="R487" s="195">
        <v>0.43924999999999997</v>
      </c>
    </row>
    <row r="488" spans="1:18" ht="22.5">
      <c r="A488" s="8" t="s">
        <v>767</v>
      </c>
      <c r="B488" s="8" t="s">
        <v>35</v>
      </c>
      <c r="C488" s="8" t="s">
        <v>37</v>
      </c>
      <c r="D488" s="194">
        <v>2.5</v>
      </c>
      <c r="E488" s="10">
        <v>2.5</v>
      </c>
      <c r="F488" s="10">
        <v>0</v>
      </c>
      <c r="G488" s="10">
        <v>0</v>
      </c>
      <c r="H488" s="10">
        <v>0</v>
      </c>
      <c r="I488" s="10">
        <v>0.73</v>
      </c>
      <c r="J488" s="195">
        <v>0</v>
      </c>
      <c r="K488" s="195">
        <v>0</v>
      </c>
      <c r="L488" s="196">
        <v>1.77</v>
      </c>
      <c r="M488" s="195">
        <v>1.6461000000000001</v>
      </c>
      <c r="N488" s="9" t="s">
        <v>893</v>
      </c>
      <c r="O488" s="197">
        <v>1.9365882352941179</v>
      </c>
      <c r="P488" s="10">
        <v>1.6461000000000001</v>
      </c>
      <c r="Q488" s="10" t="s">
        <v>893</v>
      </c>
      <c r="R488" s="195">
        <v>5.5E-2</v>
      </c>
    </row>
    <row r="489" spans="1:18" ht="22.5">
      <c r="A489" s="8" t="s">
        <v>768</v>
      </c>
      <c r="B489" s="8" t="s">
        <v>35</v>
      </c>
      <c r="C489" s="8" t="s">
        <v>52</v>
      </c>
      <c r="D489" s="194">
        <v>2.5</v>
      </c>
      <c r="E489" s="10">
        <v>2.5</v>
      </c>
      <c r="F489" s="10">
        <v>0</v>
      </c>
      <c r="G489" s="10">
        <v>0</v>
      </c>
      <c r="H489" s="10">
        <v>0</v>
      </c>
      <c r="I489" s="10">
        <v>0.38</v>
      </c>
      <c r="J489" s="195">
        <v>1.38E-2</v>
      </c>
      <c r="K489" s="195">
        <v>1.23E-2</v>
      </c>
      <c r="L489" s="196">
        <v>2.1051612903225809</v>
      </c>
      <c r="M489" s="195">
        <v>1.9578000000000002</v>
      </c>
      <c r="N489" s="9" t="s">
        <v>893</v>
      </c>
      <c r="O489" s="197">
        <v>2.3032941176470589</v>
      </c>
      <c r="P489" s="10">
        <v>1.9578000000000002</v>
      </c>
      <c r="Q489" s="10" t="s">
        <v>893</v>
      </c>
      <c r="R489" s="195">
        <v>0.10505</v>
      </c>
    </row>
    <row r="490" spans="1:18" ht="22.5">
      <c r="A490" s="8" t="s">
        <v>769</v>
      </c>
      <c r="B490" s="8" t="s">
        <v>35</v>
      </c>
      <c r="C490" s="8" t="s">
        <v>122</v>
      </c>
      <c r="D490" s="194">
        <v>2.5</v>
      </c>
      <c r="E490" s="10">
        <v>2.5</v>
      </c>
      <c r="F490" s="10">
        <v>0</v>
      </c>
      <c r="G490" s="10">
        <v>0</v>
      </c>
      <c r="H490" s="10">
        <v>0</v>
      </c>
      <c r="I490" s="10">
        <v>0.94</v>
      </c>
      <c r="J490" s="195">
        <v>0</v>
      </c>
      <c r="K490" s="195">
        <v>0</v>
      </c>
      <c r="L490" s="196">
        <v>1.56</v>
      </c>
      <c r="M490" s="195">
        <v>1.4508000000000001</v>
      </c>
      <c r="N490" s="9" t="s">
        <v>893</v>
      </c>
      <c r="O490" s="197">
        <v>1.7068235294117649</v>
      </c>
      <c r="P490" s="10">
        <v>1.4508000000000001</v>
      </c>
      <c r="Q490" s="10" t="s">
        <v>893</v>
      </c>
      <c r="R490" s="195">
        <v>6.8250000000000005E-2</v>
      </c>
    </row>
    <row r="491" spans="1:18" ht="22.5">
      <c r="A491" s="8" t="s">
        <v>770</v>
      </c>
      <c r="B491" s="8" t="s">
        <v>35</v>
      </c>
      <c r="C491" s="8" t="s">
        <v>122</v>
      </c>
      <c r="D491" s="194">
        <v>4</v>
      </c>
      <c r="E491" s="10">
        <v>4</v>
      </c>
      <c r="F491" s="10">
        <v>0</v>
      </c>
      <c r="G491" s="10">
        <v>0</v>
      </c>
      <c r="H491" s="10">
        <v>0</v>
      </c>
      <c r="I491" s="10">
        <v>0.74</v>
      </c>
      <c r="J491" s="195">
        <v>5.7499999999999999E-3</v>
      </c>
      <c r="K491" s="195">
        <v>5.7499999999999999E-3</v>
      </c>
      <c r="L491" s="196">
        <v>3.2538172043010753</v>
      </c>
      <c r="M491" s="195">
        <v>3.0260500000000001</v>
      </c>
      <c r="N491" s="9" t="s">
        <v>893</v>
      </c>
      <c r="O491" s="197">
        <v>3.5600588235294119</v>
      </c>
      <c r="P491" s="10">
        <v>3.0260500000000001</v>
      </c>
      <c r="Q491" s="10" t="s">
        <v>893</v>
      </c>
      <c r="R491" s="195">
        <v>0.10323</v>
      </c>
    </row>
    <row r="492" spans="1:18" ht="22.5">
      <c r="A492" s="8" t="s">
        <v>771</v>
      </c>
      <c r="B492" s="8" t="s">
        <v>38</v>
      </c>
      <c r="C492" s="8" t="s">
        <v>772</v>
      </c>
      <c r="D492" s="194">
        <v>50</v>
      </c>
      <c r="E492" s="10">
        <v>25</v>
      </c>
      <c r="F492" s="10">
        <v>25</v>
      </c>
      <c r="G492" s="10">
        <v>0</v>
      </c>
      <c r="H492" s="10">
        <v>0</v>
      </c>
      <c r="I492" s="10">
        <v>10.67</v>
      </c>
      <c r="J492" s="195">
        <v>2.8400000000000002E-2</v>
      </c>
      <c r="K492" s="195">
        <v>1.4999999999999999E-2</v>
      </c>
      <c r="L492" s="196">
        <v>15.549462365591399</v>
      </c>
      <c r="M492" s="195">
        <v>14.461000000000002</v>
      </c>
      <c r="N492" s="9" t="s">
        <v>893</v>
      </c>
      <c r="O492" s="197">
        <v>17.012941176470591</v>
      </c>
      <c r="P492" s="10">
        <v>14.461000000000002</v>
      </c>
      <c r="Q492" s="10" t="s">
        <v>893</v>
      </c>
      <c r="R492" s="195">
        <v>2.0366200000000001</v>
      </c>
    </row>
    <row r="493" spans="1:18" ht="22.5">
      <c r="A493" s="8" t="s">
        <v>773</v>
      </c>
      <c r="B493" s="8" t="s">
        <v>33</v>
      </c>
      <c r="C493" s="8" t="s">
        <v>102</v>
      </c>
      <c r="D493" s="194">
        <v>2.5</v>
      </c>
      <c r="E493" s="10">
        <v>2.5</v>
      </c>
      <c r="F493" s="10">
        <v>0</v>
      </c>
      <c r="G493" s="10">
        <v>0</v>
      </c>
      <c r="H493" s="10">
        <v>0</v>
      </c>
      <c r="I493" s="10">
        <v>0.62</v>
      </c>
      <c r="J493" s="195">
        <v>0</v>
      </c>
      <c r="K493" s="195">
        <v>0</v>
      </c>
      <c r="L493" s="196">
        <v>1.88</v>
      </c>
      <c r="M493" s="195">
        <v>1.7484</v>
      </c>
      <c r="N493" s="9" t="s">
        <v>893</v>
      </c>
      <c r="O493" s="197">
        <v>2.0569411764705881</v>
      </c>
      <c r="P493" s="10">
        <v>1.7484</v>
      </c>
      <c r="Q493" s="10" t="s">
        <v>893</v>
      </c>
      <c r="R493" s="195">
        <v>0.48882999999999999</v>
      </c>
    </row>
    <row r="494" spans="1:18" ht="22.5">
      <c r="A494" s="8" t="s">
        <v>774</v>
      </c>
      <c r="B494" s="8" t="s">
        <v>79</v>
      </c>
      <c r="C494" s="8" t="s">
        <v>134</v>
      </c>
      <c r="D494" s="194">
        <v>8.1</v>
      </c>
      <c r="E494" s="10">
        <v>2.5</v>
      </c>
      <c r="F494" s="10">
        <v>5.6</v>
      </c>
      <c r="G494" s="10">
        <v>0</v>
      </c>
      <c r="H494" s="10">
        <v>0</v>
      </c>
      <c r="I494" s="10">
        <v>1.4</v>
      </c>
      <c r="J494" s="195">
        <v>7.145E-2</v>
      </c>
      <c r="K494" s="195">
        <v>7.145E-2</v>
      </c>
      <c r="L494" s="196">
        <v>1.1481720430107527</v>
      </c>
      <c r="M494" s="195">
        <v>1.0678000000000001</v>
      </c>
      <c r="N494" s="9" t="s">
        <v>893</v>
      </c>
      <c r="O494" s="197">
        <v>1.2562352941176471</v>
      </c>
      <c r="P494" s="10">
        <v>1.0678000000000001</v>
      </c>
      <c r="Q494" s="10" t="s">
        <v>893</v>
      </c>
      <c r="R494" s="195">
        <v>0.30603000000000002</v>
      </c>
    </row>
    <row r="495" spans="1:18" ht="22.5">
      <c r="A495" s="8" t="s">
        <v>775</v>
      </c>
      <c r="B495" s="8" t="s">
        <v>30</v>
      </c>
      <c r="C495" s="8" t="s">
        <v>87</v>
      </c>
      <c r="D495" s="194">
        <v>4</v>
      </c>
      <c r="E495" s="10">
        <v>4</v>
      </c>
      <c r="F495" s="10">
        <v>0</v>
      </c>
      <c r="G495" s="10">
        <v>0</v>
      </c>
      <c r="H495" s="10">
        <v>0</v>
      </c>
      <c r="I495" s="10">
        <v>0.91</v>
      </c>
      <c r="J495" s="195">
        <v>0</v>
      </c>
      <c r="K495" s="195">
        <v>0</v>
      </c>
      <c r="L495" s="196">
        <v>3.09</v>
      </c>
      <c r="M495" s="195">
        <v>2.8736999999999999</v>
      </c>
      <c r="N495" s="9" t="s">
        <v>893</v>
      </c>
      <c r="O495" s="197">
        <v>3.3808235294117646</v>
      </c>
      <c r="P495" s="10">
        <v>2.8736999999999999</v>
      </c>
      <c r="Q495" s="10" t="s">
        <v>893</v>
      </c>
      <c r="R495" s="195">
        <v>3.8249999999999999E-2</v>
      </c>
    </row>
    <row r="496" spans="1:18" ht="22.5">
      <c r="A496" s="8" t="s">
        <v>776</v>
      </c>
      <c r="B496" s="8" t="s">
        <v>35</v>
      </c>
      <c r="C496" s="8" t="s">
        <v>37</v>
      </c>
      <c r="D496" s="194">
        <v>2.5</v>
      </c>
      <c r="E496" s="10">
        <v>2.5</v>
      </c>
      <c r="F496" s="10">
        <v>0</v>
      </c>
      <c r="G496" s="10">
        <v>0</v>
      </c>
      <c r="H496" s="10">
        <v>0</v>
      </c>
      <c r="I496" s="10">
        <v>0.16</v>
      </c>
      <c r="J496" s="195">
        <v>1E-3</v>
      </c>
      <c r="K496" s="195">
        <v>0</v>
      </c>
      <c r="L496" s="196">
        <v>2.3389247311827956</v>
      </c>
      <c r="M496" s="195">
        <v>2.1752000000000002</v>
      </c>
      <c r="N496" s="9" t="s">
        <v>893</v>
      </c>
      <c r="O496" s="197">
        <v>2.5590588235294121</v>
      </c>
      <c r="P496" s="10">
        <v>2.1752000000000002</v>
      </c>
      <c r="Q496" s="10" t="s">
        <v>893</v>
      </c>
      <c r="R496" s="195">
        <v>1.4E-2</v>
      </c>
    </row>
    <row r="497" spans="1:18" ht="22.5">
      <c r="A497" s="8" t="s">
        <v>777</v>
      </c>
      <c r="B497" s="8" t="s">
        <v>35</v>
      </c>
      <c r="C497" s="8" t="s">
        <v>77</v>
      </c>
      <c r="D497" s="194">
        <v>2.5</v>
      </c>
      <c r="E497" s="10">
        <v>2.5</v>
      </c>
      <c r="F497" s="10">
        <v>0</v>
      </c>
      <c r="G497" s="10">
        <v>0</v>
      </c>
      <c r="H497" s="10">
        <v>0</v>
      </c>
      <c r="I497" s="10">
        <v>0.53</v>
      </c>
      <c r="J497" s="195">
        <v>1E-3</v>
      </c>
      <c r="K497" s="195">
        <v>1E-3</v>
      </c>
      <c r="L497" s="196">
        <v>1.9689247311827958</v>
      </c>
      <c r="M497" s="195">
        <v>1.8311000000000002</v>
      </c>
      <c r="N497" s="9" t="s">
        <v>893</v>
      </c>
      <c r="O497" s="197">
        <v>2.1542352941176475</v>
      </c>
      <c r="P497" s="10">
        <v>1.8311000000000002</v>
      </c>
      <c r="Q497" s="10" t="s">
        <v>893</v>
      </c>
      <c r="R497" s="195">
        <v>0.11265</v>
      </c>
    </row>
    <row r="498" spans="1:18" ht="22.5">
      <c r="A498" s="8" t="s">
        <v>778</v>
      </c>
      <c r="B498" s="8" t="s">
        <v>33</v>
      </c>
      <c r="C498" s="8" t="s">
        <v>81</v>
      </c>
      <c r="D498" s="194">
        <v>6.3</v>
      </c>
      <c r="E498" s="10">
        <v>6.3</v>
      </c>
      <c r="F498" s="10">
        <v>0</v>
      </c>
      <c r="G498" s="10">
        <v>0</v>
      </c>
      <c r="H498" s="10">
        <v>0</v>
      </c>
      <c r="I498" s="10">
        <v>0.27</v>
      </c>
      <c r="J498" s="195">
        <v>0</v>
      </c>
      <c r="K498" s="195">
        <v>0</v>
      </c>
      <c r="L498" s="196">
        <v>6.0299999999999994</v>
      </c>
      <c r="M498" s="195">
        <v>5.6078999999999999</v>
      </c>
      <c r="N498" s="9" t="s">
        <v>893</v>
      </c>
      <c r="O498" s="197">
        <v>6.5975294117647056</v>
      </c>
      <c r="P498" s="10">
        <v>5.6078999999999999</v>
      </c>
      <c r="Q498" s="10" t="s">
        <v>893</v>
      </c>
      <c r="R498" s="195">
        <v>6.9000000000000006E-2</v>
      </c>
    </row>
    <row r="499" spans="1:18" ht="22.5">
      <c r="A499" s="8" t="s">
        <v>779</v>
      </c>
      <c r="B499" s="8" t="s">
        <v>35</v>
      </c>
      <c r="C499" s="8" t="s">
        <v>780</v>
      </c>
      <c r="D499" s="194">
        <v>5</v>
      </c>
      <c r="E499" s="10">
        <v>2.5</v>
      </c>
      <c r="F499" s="10">
        <v>2.5</v>
      </c>
      <c r="G499" s="10">
        <v>0</v>
      </c>
      <c r="H499" s="10">
        <v>0</v>
      </c>
      <c r="I499" s="10">
        <v>1.04</v>
      </c>
      <c r="J499" s="195">
        <v>4.675E-2</v>
      </c>
      <c r="K499" s="195">
        <v>4.2500000000000003E-2</v>
      </c>
      <c r="L499" s="196">
        <v>1.5347311827956989</v>
      </c>
      <c r="M499" s="195">
        <v>1.4273</v>
      </c>
      <c r="N499" s="9" t="s">
        <v>893</v>
      </c>
      <c r="O499" s="197">
        <v>1.6791764705882353</v>
      </c>
      <c r="P499" s="10">
        <v>1.4273</v>
      </c>
      <c r="Q499" s="10" t="s">
        <v>893</v>
      </c>
      <c r="R499" s="195">
        <v>0.28744999999999998</v>
      </c>
    </row>
    <row r="500" spans="1:18" ht="22.5">
      <c r="A500" s="8" t="s">
        <v>781</v>
      </c>
      <c r="B500" s="8" t="s">
        <v>35</v>
      </c>
      <c r="C500" s="8" t="s">
        <v>51</v>
      </c>
      <c r="D500" s="194">
        <v>2.5</v>
      </c>
      <c r="E500" s="10">
        <v>2.5</v>
      </c>
      <c r="F500" s="10">
        <v>0</v>
      </c>
      <c r="G500" s="10">
        <v>0</v>
      </c>
      <c r="H500" s="10">
        <v>0</v>
      </c>
      <c r="I500" s="10">
        <v>0.28999999999999998</v>
      </c>
      <c r="J500" s="195">
        <v>0</v>
      </c>
      <c r="K500" s="195">
        <v>0</v>
      </c>
      <c r="L500" s="196">
        <v>2.21</v>
      </c>
      <c r="M500" s="195">
        <v>2.0552999999999999</v>
      </c>
      <c r="N500" s="9" t="s">
        <v>893</v>
      </c>
      <c r="O500" s="197">
        <v>2.4180000000000001</v>
      </c>
      <c r="P500" s="10">
        <v>2.0552999999999999</v>
      </c>
      <c r="Q500" s="10" t="s">
        <v>893</v>
      </c>
      <c r="R500" s="195">
        <v>3.7999999999999999E-2</v>
      </c>
    </row>
    <row r="501" spans="1:18" ht="22.5">
      <c r="A501" s="8" t="s">
        <v>782</v>
      </c>
      <c r="B501" s="8" t="s">
        <v>35</v>
      </c>
      <c r="C501" s="8" t="s">
        <v>85</v>
      </c>
      <c r="D501" s="194">
        <v>2.5</v>
      </c>
      <c r="E501" s="10">
        <v>2.5</v>
      </c>
      <c r="F501" s="10">
        <v>0</v>
      </c>
      <c r="G501" s="10">
        <v>0</v>
      </c>
      <c r="H501" s="10">
        <v>0</v>
      </c>
      <c r="I501" s="10">
        <v>2.09</v>
      </c>
      <c r="J501" s="195">
        <v>0.1212</v>
      </c>
      <c r="K501" s="195">
        <v>5.7500000000000002E-2</v>
      </c>
      <c r="L501" s="196">
        <v>0.27967741935483881</v>
      </c>
      <c r="M501" s="195">
        <v>0.26010000000000011</v>
      </c>
      <c r="N501" s="9" t="s">
        <v>893</v>
      </c>
      <c r="O501" s="197">
        <v>0.30600000000000016</v>
      </c>
      <c r="P501" s="10">
        <v>0.26010000000000011</v>
      </c>
      <c r="Q501" s="10" t="s">
        <v>893</v>
      </c>
      <c r="R501" s="195">
        <v>0.18890000000000001</v>
      </c>
    </row>
    <row r="502" spans="1:18" ht="33.75">
      <c r="A502" s="8" t="s">
        <v>783</v>
      </c>
      <c r="B502" s="8" t="s">
        <v>38</v>
      </c>
      <c r="C502" s="8" t="s">
        <v>784</v>
      </c>
      <c r="D502" s="194">
        <v>12.6</v>
      </c>
      <c r="E502" s="10">
        <v>6.3</v>
      </c>
      <c r="F502" s="10">
        <v>6.3</v>
      </c>
      <c r="G502" s="10">
        <v>0</v>
      </c>
      <c r="H502" s="10">
        <v>0</v>
      </c>
      <c r="I502" s="10">
        <v>3.18</v>
      </c>
      <c r="J502" s="195">
        <v>6.9870000000000002E-2</v>
      </c>
      <c r="K502" s="195">
        <v>4.7370000000000002E-2</v>
      </c>
      <c r="L502" s="196">
        <v>3.3598709677419354</v>
      </c>
      <c r="M502" s="195">
        <v>3.1246800000000001</v>
      </c>
      <c r="N502" s="9" t="s">
        <v>893</v>
      </c>
      <c r="O502" s="197">
        <v>3.6760941176470592</v>
      </c>
      <c r="P502" s="10">
        <v>3.1246800000000001</v>
      </c>
      <c r="Q502" s="10" t="s">
        <v>893</v>
      </c>
      <c r="R502" s="195">
        <v>0.96330000000000005</v>
      </c>
    </row>
    <row r="503" spans="1:18" ht="22.5">
      <c r="A503" s="8" t="s">
        <v>785</v>
      </c>
      <c r="B503" s="8" t="s">
        <v>35</v>
      </c>
      <c r="C503" s="8" t="s">
        <v>104</v>
      </c>
      <c r="D503" s="194">
        <v>5.6</v>
      </c>
      <c r="E503" s="10">
        <v>4</v>
      </c>
      <c r="F503" s="10">
        <v>1.6</v>
      </c>
      <c r="G503" s="10">
        <v>0</v>
      </c>
      <c r="H503" s="10">
        <v>0</v>
      </c>
      <c r="I503" s="10">
        <v>0.27</v>
      </c>
      <c r="J503" s="195">
        <v>1.4999999999999999E-2</v>
      </c>
      <c r="K503" s="195">
        <v>1.4999999999999999E-2</v>
      </c>
      <c r="L503" s="196">
        <v>1.3938709677419352</v>
      </c>
      <c r="M503" s="195">
        <v>1.2962999999999998</v>
      </c>
      <c r="N503" s="9" t="s">
        <v>893</v>
      </c>
      <c r="O503" s="197">
        <v>1.5250588235294116</v>
      </c>
      <c r="P503" s="10">
        <v>1.2962999999999998</v>
      </c>
      <c r="Q503" s="10" t="s">
        <v>893</v>
      </c>
      <c r="R503" s="195">
        <v>2.7E-2</v>
      </c>
    </row>
    <row r="504" spans="1:18" ht="22.5">
      <c r="A504" s="8" t="s">
        <v>786</v>
      </c>
      <c r="B504" s="8" t="s">
        <v>35</v>
      </c>
      <c r="C504" s="8" t="s">
        <v>94</v>
      </c>
      <c r="D504" s="194">
        <v>2.5</v>
      </c>
      <c r="E504" s="10">
        <v>2.5</v>
      </c>
      <c r="F504" s="10">
        <v>0</v>
      </c>
      <c r="G504" s="10">
        <v>0</v>
      </c>
      <c r="H504" s="10">
        <v>0</v>
      </c>
      <c r="I504" s="10">
        <v>1.25</v>
      </c>
      <c r="J504" s="195">
        <v>5.0000000000000001E-3</v>
      </c>
      <c r="K504" s="195">
        <v>5.0000000000000001E-3</v>
      </c>
      <c r="L504" s="196">
        <v>1.2446236559139787</v>
      </c>
      <c r="M504" s="195">
        <v>1.1575000000000002</v>
      </c>
      <c r="N504" s="9" t="s">
        <v>893</v>
      </c>
      <c r="O504" s="197">
        <v>1.3617647058823532</v>
      </c>
      <c r="P504" s="10">
        <v>1.1575000000000002</v>
      </c>
      <c r="Q504" s="10" t="s">
        <v>893</v>
      </c>
      <c r="R504" s="195">
        <v>0.39226</v>
      </c>
    </row>
    <row r="505" spans="1:18" ht="22.5">
      <c r="A505" s="8" t="s">
        <v>787</v>
      </c>
      <c r="B505" s="8" t="s">
        <v>35</v>
      </c>
      <c r="C505" s="8" t="s">
        <v>94</v>
      </c>
      <c r="D505" s="194">
        <v>1.6</v>
      </c>
      <c r="E505" s="10">
        <v>1.6</v>
      </c>
      <c r="F505" s="10">
        <v>0</v>
      </c>
      <c r="G505" s="10">
        <v>0</v>
      </c>
      <c r="H505" s="10">
        <v>0</v>
      </c>
      <c r="I505" s="10">
        <v>0.56000000000000005</v>
      </c>
      <c r="J505" s="195">
        <v>5.8479999999999997E-2</v>
      </c>
      <c r="K505" s="195">
        <v>1.4999999999999999E-2</v>
      </c>
      <c r="L505" s="196">
        <v>0.9771182795698925</v>
      </c>
      <c r="M505" s="195">
        <v>0.90872000000000008</v>
      </c>
      <c r="N505" s="9" t="s">
        <v>893</v>
      </c>
      <c r="O505" s="197">
        <v>1.0690823529411766</v>
      </c>
      <c r="P505" s="10">
        <v>0.90872000000000008</v>
      </c>
      <c r="Q505" s="10" t="s">
        <v>893</v>
      </c>
      <c r="R505" s="195">
        <v>0.14560000000000001</v>
      </c>
    </row>
    <row r="506" spans="1:18" ht="22.5">
      <c r="A506" s="8" t="s">
        <v>788</v>
      </c>
      <c r="B506" s="8" t="s">
        <v>35</v>
      </c>
      <c r="C506" s="8" t="s">
        <v>77</v>
      </c>
      <c r="D506" s="194">
        <v>2.5</v>
      </c>
      <c r="E506" s="10">
        <v>2.5</v>
      </c>
      <c r="F506" s="10">
        <v>0</v>
      </c>
      <c r="G506" s="10">
        <v>0</v>
      </c>
      <c r="H506" s="10">
        <v>0</v>
      </c>
      <c r="I506" s="10">
        <v>0.18</v>
      </c>
      <c r="J506" s="195">
        <v>3.1E-2</v>
      </c>
      <c r="K506" s="195">
        <v>3.1E-2</v>
      </c>
      <c r="L506" s="196">
        <v>2.2866666666666662</v>
      </c>
      <c r="M506" s="195">
        <v>2.1265999999999998</v>
      </c>
      <c r="N506" s="9" t="s">
        <v>893</v>
      </c>
      <c r="O506" s="197">
        <v>2.5018823529411764</v>
      </c>
      <c r="P506" s="10">
        <v>2.1265999999999998</v>
      </c>
      <c r="Q506" s="10" t="s">
        <v>893</v>
      </c>
      <c r="R506" s="195">
        <v>4.2000000000000003E-2</v>
      </c>
    </row>
    <row r="507" spans="1:18" ht="22.5">
      <c r="A507" s="8" t="s">
        <v>789</v>
      </c>
      <c r="B507" s="8" t="s">
        <v>35</v>
      </c>
      <c r="C507" s="8" t="s">
        <v>95</v>
      </c>
      <c r="D507" s="194">
        <v>8</v>
      </c>
      <c r="E507" s="10">
        <v>4</v>
      </c>
      <c r="F507" s="10">
        <v>4</v>
      </c>
      <c r="G507" s="10">
        <v>0</v>
      </c>
      <c r="H507" s="10">
        <v>0</v>
      </c>
      <c r="I507" s="10">
        <v>2.5099999999999998</v>
      </c>
      <c r="J507" s="195">
        <v>0.37030000000000002</v>
      </c>
      <c r="K507" s="195">
        <v>0.25380000000000003</v>
      </c>
      <c r="L507" s="196">
        <v>1.2918279569892477</v>
      </c>
      <c r="M507" s="195">
        <v>1.2014000000000005</v>
      </c>
      <c r="N507" s="9" t="s">
        <v>893</v>
      </c>
      <c r="O507" s="197">
        <v>1.413411764705883</v>
      </c>
      <c r="P507" s="10">
        <v>1.2014000000000005</v>
      </c>
      <c r="Q507" s="10" t="s">
        <v>893</v>
      </c>
      <c r="R507" s="195">
        <v>1.8205199999999999</v>
      </c>
    </row>
    <row r="508" spans="1:18" ht="45">
      <c r="A508" s="8" t="s">
        <v>790</v>
      </c>
      <c r="B508" s="8" t="s">
        <v>38</v>
      </c>
      <c r="C508" s="8" t="s">
        <v>80</v>
      </c>
      <c r="D508" s="194">
        <v>10</v>
      </c>
      <c r="E508" s="10">
        <v>10</v>
      </c>
      <c r="F508" s="10">
        <v>0</v>
      </c>
      <c r="G508" s="10">
        <v>0</v>
      </c>
      <c r="H508" s="10">
        <v>0</v>
      </c>
      <c r="I508" s="10">
        <v>2.15</v>
      </c>
      <c r="J508" s="195">
        <v>0</v>
      </c>
      <c r="K508" s="195">
        <v>0</v>
      </c>
      <c r="L508" s="196">
        <v>7.85</v>
      </c>
      <c r="M508" s="195">
        <v>7.3005000000000004</v>
      </c>
      <c r="N508" s="9" t="s">
        <v>893</v>
      </c>
      <c r="O508" s="197">
        <v>8.5888235294117656</v>
      </c>
      <c r="P508" s="10">
        <v>7.3005000000000004</v>
      </c>
      <c r="Q508" s="10" t="s">
        <v>893</v>
      </c>
      <c r="R508" s="195">
        <v>0.19628999999999999</v>
      </c>
    </row>
    <row r="509" spans="1:18" ht="22.5">
      <c r="A509" s="8" t="s">
        <v>791</v>
      </c>
      <c r="B509" s="8" t="s">
        <v>35</v>
      </c>
      <c r="C509" s="8" t="s">
        <v>37</v>
      </c>
      <c r="D509" s="194">
        <v>2.5</v>
      </c>
      <c r="E509" s="10">
        <v>2.5</v>
      </c>
      <c r="F509" s="10">
        <v>0</v>
      </c>
      <c r="G509" s="10">
        <v>0</v>
      </c>
      <c r="H509" s="10">
        <v>0</v>
      </c>
      <c r="I509" s="10">
        <v>0.27</v>
      </c>
      <c r="J509" s="195">
        <v>0.09</v>
      </c>
      <c r="K509" s="195">
        <v>0.09</v>
      </c>
      <c r="L509" s="196">
        <v>2.133225806451613</v>
      </c>
      <c r="M509" s="195">
        <v>1.9839</v>
      </c>
      <c r="N509" s="9" t="s">
        <v>893</v>
      </c>
      <c r="O509" s="197">
        <v>2.3340000000000001</v>
      </c>
      <c r="P509" s="10">
        <v>1.9839</v>
      </c>
      <c r="Q509" s="10" t="s">
        <v>893</v>
      </c>
      <c r="R509" s="195">
        <v>0.15640000000000001</v>
      </c>
    </row>
    <row r="510" spans="1:18" ht="22.5">
      <c r="A510" s="8" t="s">
        <v>792</v>
      </c>
      <c r="B510" s="8" t="s">
        <v>35</v>
      </c>
      <c r="C510" s="8" t="s">
        <v>64</v>
      </c>
      <c r="D510" s="194">
        <v>2.5</v>
      </c>
      <c r="E510" s="10">
        <v>2.5</v>
      </c>
      <c r="F510" s="10">
        <v>0</v>
      </c>
      <c r="G510" s="10">
        <v>0</v>
      </c>
      <c r="H510" s="10">
        <v>0</v>
      </c>
      <c r="I510" s="10">
        <v>0.54</v>
      </c>
      <c r="J510" s="195">
        <v>0</v>
      </c>
      <c r="K510" s="195">
        <v>0</v>
      </c>
      <c r="L510" s="196">
        <v>1.96</v>
      </c>
      <c r="M510" s="195">
        <v>1.8228</v>
      </c>
      <c r="N510" s="9" t="s">
        <v>893</v>
      </c>
      <c r="O510" s="197">
        <v>2.1444705882352944</v>
      </c>
      <c r="P510" s="10">
        <v>1.8228</v>
      </c>
      <c r="Q510" s="10" t="s">
        <v>893</v>
      </c>
      <c r="R510" s="195">
        <v>7.4749999999999997E-2</v>
      </c>
    </row>
    <row r="511" spans="1:18" ht="22.5">
      <c r="A511" s="8" t="s">
        <v>793</v>
      </c>
      <c r="B511" s="8" t="s">
        <v>38</v>
      </c>
      <c r="C511" s="8" t="s">
        <v>794</v>
      </c>
      <c r="D511" s="194">
        <v>20</v>
      </c>
      <c r="E511" s="10">
        <v>10</v>
      </c>
      <c r="F511" s="10">
        <v>10</v>
      </c>
      <c r="G511" s="10">
        <v>0</v>
      </c>
      <c r="H511" s="10">
        <v>0</v>
      </c>
      <c r="I511" s="10">
        <v>6.58</v>
      </c>
      <c r="J511" s="195">
        <v>0.17</v>
      </c>
      <c r="K511" s="195">
        <v>8.3000000000000004E-2</v>
      </c>
      <c r="L511" s="196">
        <v>3.7372043010752685</v>
      </c>
      <c r="M511" s="195">
        <v>3.4756</v>
      </c>
      <c r="N511" s="9" t="s">
        <v>893</v>
      </c>
      <c r="O511" s="197">
        <v>4.0889411764705885</v>
      </c>
      <c r="P511" s="10">
        <v>3.4756</v>
      </c>
      <c r="Q511" s="10" t="s">
        <v>893</v>
      </c>
      <c r="R511" s="195">
        <v>1.371</v>
      </c>
    </row>
    <row r="512" spans="1:18" ht="22.5">
      <c r="A512" s="8" t="s">
        <v>795</v>
      </c>
      <c r="B512" s="8" t="s">
        <v>35</v>
      </c>
      <c r="C512" s="8" t="s">
        <v>98</v>
      </c>
      <c r="D512" s="194">
        <v>8</v>
      </c>
      <c r="E512" s="10">
        <v>4</v>
      </c>
      <c r="F512" s="10">
        <v>4</v>
      </c>
      <c r="G512" s="10">
        <v>0</v>
      </c>
      <c r="H512" s="10">
        <v>0</v>
      </c>
      <c r="I512" s="10">
        <v>2.71</v>
      </c>
      <c r="J512" s="195">
        <v>0.151</v>
      </c>
      <c r="K512" s="195">
        <v>0.01</v>
      </c>
      <c r="L512" s="196">
        <v>1.3276344086021508</v>
      </c>
      <c r="M512" s="195">
        <v>1.2347000000000004</v>
      </c>
      <c r="N512" s="9" t="s">
        <v>893</v>
      </c>
      <c r="O512" s="197">
        <v>1.4525882352941182</v>
      </c>
      <c r="P512" s="10">
        <v>1.2347000000000004</v>
      </c>
      <c r="Q512" s="10" t="s">
        <v>893</v>
      </c>
      <c r="R512" s="195">
        <v>0.30923</v>
      </c>
    </row>
    <row r="513" spans="1:18" ht="22.5">
      <c r="A513" s="8" t="s">
        <v>796</v>
      </c>
      <c r="B513" s="8" t="s">
        <v>35</v>
      </c>
      <c r="C513" s="8" t="s">
        <v>86</v>
      </c>
      <c r="D513" s="194">
        <v>1</v>
      </c>
      <c r="E513" s="10">
        <v>1</v>
      </c>
      <c r="F513" s="10">
        <v>0</v>
      </c>
      <c r="G513" s="10">
        <v>0</v>
      </c>
      <c r="H513" s="10">
        <v>0</v>
      </c>
      <c r="I513" s="10">
        <v>0.49</v>
      </c>
      <c r="J513" s="195">
        <v>0</v>
      </c>
      <c r="K513" s="195">
        <v>0</v>
      </c>
      <c r="L513" s="196">
        <v>0.51</v>
      </c>
      <c r="M513" s="195">
        <v>0.47430000000000005</v>
      </c>
      <c r="N513" s="9" t="s">
        <v>893</v>
      </c>
      <c r="O513" s="197">
        <v>0.55800000000000005</v>
      </c>
      <c r="P513" s="10">
        <v>0.47430000000000005</v>
      </c>
      <c r="Q513" s="10" t="s">
        <v>893</v>
      </c>
      <c r="R513" s="195">
        <v>0.10920000000000001</v>
      </c>
    </row>
    <row r="514" spans="1:18" ht="22.5">
      <c r="A514" s="8" t="s">
        <v>797</v>
      </c>
      <c r="B514" s="8" t="s">
        <v>38</v>
      </c>
      <c r="C514" s="8" t="s">
        <v>798</v>
      </c>
      <c r="D514" s="194">
        <v>80</v>
      </c>
      <c r="E514" s="10">
        <v>40</v>
      </c>
      <c r="F514" s="10">
        <v>40</v>
      </c>
      <c r="G514" s="10">
        <v>0</v>
      </c>
      <c r="H514" s="10">
        <v>0</v>
      </c>
      <c r="I514" s="10">
        <v>18.2</v>
      </c>
      <c r="J514" s="195">
        <v>3.1355</v>
      </c>
      <c r="K514" s="195">
        <v>2.6484999999999999</v>
      </c>
      <c r="L514" s="196">
        <v>20.428494623655912</v>
      </c>
      <c r="M514" s="195">
        <v>18.9985</v>
      </c>
      <c r="N514" s="9" t="s">
        <v>893</v>
      </c>
      <c r="O514" s="197">
        <v>22.351176470588236</v>
      </c>
      <c r="P514" s="10">
        <v>18.9985</v>
      </c>
      <c r="Q514" s="10" t="s">
        <v>893</v>
      </c>
      <c r="R514" s="195">
        <v>7.02461</v>
      </c>
    </row>
    <row r="515" spans="1:18" ht="22.5">
      <c r="A515" s="8" t="s">
        <v>799</v>
      </c>
      <c r="B515" s="8" t="s">
        <v>33</v>
      </c>
      <c r="C515" s="8" t="s">
        <v>131</v>
      </c>
      <c r="D515" s="194">
        <v>6.3</v>
      </c>
      <c r="E515" s="10">
        <v>6.3</v>
      </c>
      <c r="F515" s="10">
        <v>0</v>
      </c>
      <c r="G515" s="10">
        <v>0</v>
      </c>
      <c r="H515" s="10">
        <v>0</v>
      </c>
      <c r="I515" s="10">
        <v>1.38</v>
      </c>
      <c r="J515" s="195">
        <v>9.6710000000000004E-2</v>
      </c>
      <c r="K515" s="195">
        <v>1.6000000000000001E-4</v>
      </c>
      <c r="L515" s="196">
        <v>4.8160107526881726</v>
      </c>
      <c r="M515" s="195">
        <v>4.4788900000000007</v>
      </c>
      <c r="N515" s="9" t="s">
        <v>893</v>
      </c>
      <c r="O515" s="197">
        <v>5.2692823529411772</v>
      </c>
      <c r="P515" s="10">
        <v>4.4788900000000007</v>
      </c>
      <c r="Q515" s="10" t="s">
        <v>893</v>
      </c>
      <c r="R515" s="195">
        <v>0.52102000000000004</v>
      </c>
    </row>
    <row r="516" spans="1:18" ht="22.5">
      <c r="A516" s="8" t="s">
        <v>800</v>
      </c>
      <c r="B516" s="8" t="s">
        <v>35</v>
      </c>
      <c r="C516" s="8" t="s">
        <v>118</v>
      </c>
      <c r="D516" s="194">
        <v>8</v>
      </c>
      <c r="E516" s="10">
        <v>4</v>
      </c>
      <c r="F516" s="10">
        <v>4</v>
      </c>
      <c r="G516" s="10">
        <v>0</v>
      </c>
      <c r="H516" s="10">
        <v>0</v>
      </c>
      <c r="I516" s="10">
        <v>2.42</v>
      </c>
      <c r="J516" s="195">
        <v>7.8499999999999993E-3</v>
      </c>
      <c r="K516" s="195">
        <v>7.8499999999999993E-3</v>
      </c>
      <c r="L516" s="196">
        <v>1.7715591397849466</v>
      </c>
      <c r="M516" s="195">
        <v>1.6475500000000005</v>
      </c>
      <c r="N516" s="9" t="s">
        <v>893</v>
      </c>
      <c r="O516" s="197">
        <v>1.9382941176470594</v>
      </c>
      <c r="P516" s="10">
        <v>1.6475500000000005</v>
      </c>
      <c r="Q516" s="10" t="s">
        <v>893</v>
      </c>
      <c r="R516" s="195">
        <v>0.22192000000000001</v>
      </c>
    </row>
    <row r="517" spans="1:18" ht="22.5">
      <c r="A517" s="8" t="s">
        <v>801</v>
      </c>
      <c r="B517" s="8" t="s">
        <v>35</v>
      </c>
      <c r="C517" s="8" t="s">
        <v>57</v>
      </c>
      <c r="D517" s="194">
        <v>2.5</v>
      </c>
      <c r="E517" s="10">
        <v>2.5</v>
      </c>
      <c r="F517" s="10">
        <v>0</v>
      </c>
      <c r="G517" s="10">
        <v>0</v>
      </c>
      <c r="H517" s="10">
        <v>0</v>
      </c>
      <c r="I517" s="10">
        <v>0.33</v>
      </c>
      <c r="J517" s="195">
        <v>1.4999999999999999E-2</v>
      </c>
      <c r="K517" s="195">
        <v>1.4999999999999999E-2</v>
      </c>
      <c r="L517" s="196">
        <v>2.1538709677419354</v>
      </c>
      <c r="M517" s="195">
        <v>2.0030999999999999</v>
      </c>
      <c r="N517" s="9" t="s">
        <v>893</v>
      </c>
      <c r="O517" s="197">
        <v>2.3565882352941174</v>
      </c>
      <c r="P517" s="10">
        <v>2.0030999999999999</v>
      </c>
      <c r="Q517" s="10" t="s">
        <v>893</v>
      </c>
      <c r="R517" s="195">
        <v>0.17599999999999999</v>
      </c>
    </row>
    <row r="518" spans="1:18" ht="22.5">
      <c r="A518" s="8" t="s">
        <v>802</v>
      </c>
      <c r="B518" s="8" t="s">
        <v>35</v>
      </c>
      <c r="C518" s="8" t="s">
        <v>75</v>
      </c>
      <c r="D518" s="194">
        <v>1.8</v>
      </c>
      <c r="E518" s="10">
        <v>1.8</v>
      </c>
      <c r="F518" s="10">
        <v>0</v>
      </c>
      <c r="G518" s="10">
        <v>0</v>
      </c>
      <c r="H518" s="10">
        <v>0</v>
      </c>
      <c r="I518" s="10">
        <v>0.25</v>
      </c>
      <c r="J518" s="195">
        <v>5.4999999999999997E-3</v>
      </c>
      <c r="K518" s="195">
        <v>5.4999999999999997E-3</v>
      </c>
      <c r="L518" s="196">
        <v>1.5440860215053764</v>
      </c>
      <c r="M518" s="195">
        <v>1.4360000000000002</v>
      </c>
      <c r="N518" s="9" t="s">
        <v>893</v>
      </c>
      <c r="O518" s="197">
        <v>1.6894117647058826</v>
      </c>
      <c r="P518" s="10">
        <v>1.4360000000000002</v>
      </c>
      <c r="Q518" s="10" t="s">
        <v>893</v>
      </c>
      <c r="R518" s="195">
        <v>0.36349999999999999</v>
      </c>
    </row>
    <row r="519" spans="1:18" ht="22.5">
      <c r="A519" s="8" t="s">
        <v>803</v>
      </c>
      <c r="B519" s="8" t="s">
        <v>38</v>
      </c>
      <c r="C519" s="8" t="s">
        <v>75</v>
      </c>
      <c r="D519" s="194">
        <v>10</v>
      </c>
      <c r="E519" s="10">
        <v>10</v>
      </c>
      <c r="F519" s="10">
        <v>0</v>
      </c>
      <c r="G519" s="10">
        <v>0</v>
      </c>
      <c r="H519" s="10">
        <v>0</v>
      </c>
      <c r="I519" s="10">
        <v>1.48</v>
      </c>
      <c r="J519" s="195">
        <v>0</v>
      </c>
      <c r="K519" s="195">
        <v>0</v>
      </c>
      <c r="L519" s="196">
        <v>8.52</v>
      </c>
      <c r="M519" s="195">
        <v>7.9236000000000004</v>
      </c>
      <c r="N519" s="9" t="s">
        <v>893</v>
      </c>
      <c r="O519" s="197">
        <v>9.3218823529411772</v>
      </c>
      <c r="P519" s="10">
        <v>7.9236000000000004</v>
      </c>
      <c r="Q519" s="10" t="s">
        <v>893</v>
      </c>
      <c r="R519" s="195">
        <v>0.154</v>
      </c>
    </row>
    <row r="520" spans="1:18" ht="22.5">
      <c r="A520" s="8" t="s">
        <v>804</v>
      </c>
      <c r="B520" s="8" t="s">
        <v>38</v>
      </c>
      <c r="C520" s="8" t="s">
        <v>149</v>
      </c>
      <c r="D520" s="194">
        <v>12.5</v>
      </c>
      <c r="E520" s="10">
        <v>10</v>
      </c>
      <c r="F520" s="10">
        <v>2.5</v>
      </c>
      <c r="G520" s="10">
        <v>0</v>
      </c>
      <c r="H520" s="10">
        <v>0</v>
      </c>
      <c r="I520" s="10">
        <v>3.72</v>
      </c>
      <c r="J520" s="195">
        <v>0.1303</v>
      </c>
      <c r="K520" s="195">
        <v>7.4999999999999997E-2</v>
      </c>
      <c r="L520" s="196">
        <v>0</v>
      </c>
      <c r="M520" s="195">
        <v>0</v>
      </c>
      <c r="N520" s="9" t="s">
        <v>891</v>
      </c>
      <c r="O520" s="197">
        <v>0</v>
      </c>
      <c r="P520" s="10">
        <v>0</v>
      </c>
      <c r="Q520" s="10" t="s">
        <v>891</v>
      </c>
      <c r="R520" s="195">
        <v>0.72430000000000005</v>
      </c>
    </row>
    <row r="521" spans="1:18" ht="22.5">
      <c r="A521" s="8" t="s">
        <v>805</v>
      </c>
      <c r="B521" s="8" t="s">
        <v>38</v>
      </c>
      <c r="C521" s="8" t="s">
        <v>72</v>
      </c>
      <c r="D521" s="194">
        <v>32</v>
      </c>
      <c r="E521" s="10">
        <v>16</v>
      </c>
      <c r="F521" s="10">
        <v>16</v>
      </c>
      <c r="G521" s="10">
        <v>0</v>
      </c>
      <c r="H521" s="10">
        <v>0</v>
      </c>
      <c r="I521" s="10">
        <v>4.5200000000000005</v>
      </c>
      <c r="J521" s="195">
        <v>0</v>
      </c>
      <c r="K521" s="195">
        <v>0</v>
      </c>
      <c r="L521" s="196">
        <v>12.28</v>
      </c>
      <c r="M521" s="195">
        <v>11.420400000000001</v>
      </c>
      <c r="N521" s="9" t="s">
        <v>893</v>
      </c>
      <c r="O521" s="197">
        <v>13.435764705882354</v>
      </c>
      <c r="P521" s="10">
        <v>11.420400000000001</v>
      </c>
      <c r="Q521" s="10" t="s">
        <v>893</v>
      </c>
      <c r="R521" s="195">
        <v>3.9449999999999999E-2</v>
      </c>
    </row>
    <row r="522" spans="1:18" ht="22.5">
      <c r="A522" s="8" t="s">
        <v>806</v>
      </c>
      <c r="B522" s="8" t="s">
        <v>38</v>
      </c>
      <c r="C522" s="8" t="s">
        <v>62</v>
      </c>
      <c r="D522" s="194">
        <v>10</v>
      </c>
      <c r="E522" s="10">
        <v>10</v>
      </c>
      <c r="F522" s="10">
        <v>0</v>
      </c>
      <c r="G522" s="10">
        <v>0</v>
      </c>
      <c r="H522" s="10">
        <v>0</v>
      </c>
      <c r="I522" s="10">
        <v>3.7299999999999995</v>
      </c>
      <c r="J522" s="195">
        <v>7.1499999999999994E-2</v>
      </c>
      <c r="K522" s="195">
        <v>5.6500000000000002E-2</v>
      </c>
      <c r="L522" s="196">
        <v>6.1931182795698927</v>
      </c>
      <c r="M522" s="195">
        <v>5.7596000000000007</v>
      </c>
      <c r="N522" s="9" t="s">
        <v>893</v>
      </c>
      <c r="O522" s="197">
        <v>6.7760000000000007</v>
      </c>
      <c r="P522" s="10">
        <v>5.7596000000000007</v>
      </c>
      <c r="Q522" s="10" t="s">
        <v>893</v>
      </c>
      <c r="R522" s="195">
        <v>1.1109</v>
      </c>
    </row>
    <row r="523" spans="1:18" ht="22.5">
      <c r="A523" s="8" t="s">
        <v>807</v>
      </c>
      <c r="B523" s="8" t="s">
        <v>38</v>
      </c>
      <c r="C523" s="8" t="s">
        <v>808</v>
      </c>
      <c r="D523" s="194">
        <v>26</v>
      </c>
      <c r="E523" s="10">
        <v>10</v>
      </c>
      <c r="F523" s="10">
        <v>16</v>
      </c>
      <c r="G523" s="10">
        <v>0</v>
      </c>
      <c r="H523" s="10">
        <v>0</v>
      </c>
      <c r="I523" s="10">
        <v>3.22</v>
      </c>
      <c r="J523" s="195">
        <v>3.5000000000000003E-2</v>
      </c>
      <c r="K523" s="195">
        <v>3.5000000000000003E-2</v>
      </c>
      <c r="L523" s="196">
        <v>7.2423655913978484</v>
      </c>
      <c r="M523" s="195">
        <v>6.7353999999999994</v>
      </c>
      <c r="N523" s="9" t="s">
        <v>893</v>
      </c>
      <c r="O523" s="197">
        <v>7.9239999999999995</v>
      </c>
      <c r="P523" s="10">
        <v>6.7353999999999994</v>
      </c>
      <c r="Q523" s="10" t="s">
        <v>893</v>
      </c>
      <c r="R523" s="195">
        <v>1.1004</v>
      </c>
    </row>
    <row r="524" spans="1:18" ht="22.5">
      <c r="A524" s="8" t="s">
        <v>485</v>
      </c>
      <c r="B524" s="8" t="s">
        <v>35</v>
      </c>
      <c r="C524" s="8" t="s">
        <v>58</v>
      </c>
      <c r="D524" s="194">
        <v>5</v>
      </c>
      <c r="E524" s="10">
        <v>2.5</v>
      </c>
      <c r="F524" s="10">
        <v>2.5</v>
      </c>
      <c r="G524" s="10">
        <v>0</v>
      </c>
      <c r="H524" s="10">
        <v>0</v>
      </c>
      <c r="I524" s="10">
        <v>1.1299999999999999</v>
      </c>
      <c r="J524" s="195">
        <v>0.12180000000000001</v>
      </c>
      <c r="K524" s="195">
        <v>0.09</v>
      </c>
      <c r="L524" s="196">
        <v>1.3640322580645163</v>
      </c>
      <c r="M524" s="195">
        <v>1.2685500000000003</v>
      </c>
      <c r="N524" s="9" t="s">
        <v>893</v>
      </c>
      <c r="O524" s="197">
        <v>1.4924117647058828</v>
      </c>
      <c r="P524" s="10">
        <v>1.2685500000000003</v>
      </c>
      <c r="Q524" s="10" t="s">
        <v>893</v>
      </c>
      <c r="R524" s="195">
        <v>0.86599999999999999</v>
      </c>
    </row>
    <row r="525" spans="1:18" ht="33.75">
      <c r="A525" s="8" t="s">
        <v>809</v>
      </c>
      <c r="B525" s="8" t="s">
        <v>38</v>
      </c>
      <c r="C525" s="8" t="s">
        <v>123</v>
      </c>
      <c r="D525" s="194">
        <v>12.6</v>
      </c>
      <c r="E525" s="10">
        <v>6.3</v>
      </c>
      <c r="F525" s="10">
        <v>6.3</v>
      </c>
      <c r="G525" s="10">
        <v>0</v>
      </c>
      <c r="H525" s="10">
        <v>0</v>
      </c>
      <c r="I525" s="10">
        <v>3.2800000000000002</v>
      </c>
      <c r="J525" s="195">
        <v>3.15E-2</v>
      </c>
      <c r="K525" s="195">
        <v>0</v>
      </c>
      <c r="L525" s="196">
        <v>3.3011290322580646</v>
      </c>
      <c r="M525" s="195">
        <v>3.0700500000000002</v>
      </c>
      <c r="N525" s="9" t="s">
        <v>893</v>
      </c>
      <c r="O525" s="197">
        <v>3.6118235294117649</v>
      </c>
      <c r="P525" s="10">
        <v>3.0700500000000002</v>
      </c>
      <c r="Q525" s="10" t="s">
        <v>893</v>
      </c>
      <c r="R525" s="195">
        <v>8.6679999999999993E-2</v>
      </c>
    </row>
    <row r="526" spans="1:18" ht="22.5">
      <c r="A526" s="8" t="s">
        <v>810</v>
      </c>
      <c r="B526" s="8" t="s">
        <v>35</v>
      </c>
      <c r="C526" s="8" t="s">
        <v>117</v>
      </c>
      <c r="D526" s="194">
        <v>4</v>
      </c>
      <c r="E526" s="10">
        <v>4</v>
      </c>
      <c r="F526" s="10">
        <v>0</v>
      </c>
      <c r="G526" s="10">
        <v>0</v>
      </c>
      <c r="H526" s="10">
        <v>0</v>
      </c>
      <c r="I526" s="10">
        <v>0.43</v>
      </c>
      <c r="J526" s="195">
        <v>3.2000000000000001E-2</v>
      </c>
      <c r="K526" s="195">
        <v>5.0000000000000001E-3</v>
      </c>
      <c r="L526" s="196">
        <v>3.5355913978494624</v>
      </c>
      <c r="M526" s="195">
        <v>3.2881</v>
      </c>
      <c r="N526" s="9" t="s">
        <v>893</v>
      </c>
      <c r="O526" s="197">
        <v>3.8683529411764708</v>
      </c>
      <c r="P526" s="10">
        <v>3.2881</v>
      </c>
      <c r="Q526" s="10" t="s">
        <v>893</v>
      </c>
      <c r="R526" s="195">
        <v>0.27350000000000002</v>
      </c>
    </row>
    <row r="527" spans="1:18" ht="22.5">
      <c r="A527" s="8" t="s">
        <v>811</v>
      </c>
      <c r="B527" s="8" t="s">
        <v>35</v>
      </c>
      <c r="C527" s="8" t="s">
        <v>63</v>
      </c>
      <c r="D527" s="194">
        <v>2.5</v>
      </c>
      <c r="E527" s="10">
        <v>2.5</v>
      </c>
      <c r="F527" s="10">
        <v>0</v>
      </c>
      <c r="G527" s="10">
        <v>0</v>
      </c>
      <c r="H527" s="10">
        <v>0</v>
      </c>
      <c r="I527" s="10">
        <v>1.02</v>
      </c>
      <c r="J527" s="195">
        <v>0.37014999999999998</v>
      </c>
      <c r="K527" s="195">
        <v>3.2499999999999999E-3</v>
      </c>
      <c r="L527" s="196">
        <v>1.081989247311828</v>
      </c>
      <c r="M527" s="195">
        <v>1.0062500000000001</v>
      </c>
      <c r="N527" s="9" t="s">
        <v>893</v>
      </c>
      <c r="O527" s="197">
        <v>1.1838235294117649</v>
      </c>
      <c r="P527" s="10">
        <v>1.0062500000000001</v>
      </c>
      <c r="Q527" s="10" t="s">
        <v>893</v>
      </c>
      <c r="R527" s="195">
        <v>0.26306000000000002</v>
      </c>
    </row>
    <row r="528" spans="1:18" ht="22.5">
      <c r="A528" s="8" t="s">
        <v>812</v>
      </c>
      <c r="B528" s="8" t="s">
        <v>35</v>
      </c>
      <c r="C528" s="8" t="s">
        <v>62</v>
      </c>
      <c r="D528" s="194">
        <v>4</v>
      </c>
      <c r="E528" s="10">
        <v>4</v>
      </c>
      <c r="F528" s="10">
        <v>0</v>
      </c>
      <c r="G528" s="10">
        <v>0</v>
      </c>
      <c r="H528" s="10">
        <v>0</v>
      </c>
      <c r="I528" s="10">
        <v>0.5</v>
      </c>
      <c r="J528" s="195">
        <v>1.4999999999999999E-2</v>
      </c>
      <c r="K528" s="195">
        <v>1.4999999999999999E-2</v>
      </c>
      <c r="L528" s="196">
        <v>3.4838709677419355</v>
      </c>
      <c r="M528" s="195">
        <v>3.24</v>
      </c>
      <c r="N528" s="9" t="s">
        <v>893</v>
      </c>
      <c r="O528" s="197">
        <v>3.8117647058823532</v>
      </c>
      <c r="P528" s="10">
        <v>3.24</v>
      </c>
      <c r="Q528" s="10" t="s">
        <v>893</v>
      </c>
      <c r="R528" s="195">
        <v>0.17849999999999999</v>
      </c>
    </row>
    <row r="529" spans="1:18" ht="22.5">
      <c r="A529" s="8" t="s">
        <v>813</v>
      </c>
      <c r="B529" s="8" t="s">
        <v>35</v>
      </c>
      <c r="C529" s="8" t="s">
        <v>103</v>
      </c>
      <c r="D529" s="194">
        <v>2.5</v>
      </c>
      <c r="E529" s="10">
        <v>2.5</v>
      </c>
      <c r="F529" s="10">
        <v>0</v>
      </c>
      <c r="G529" s="10">
        <v>0</v>
      </c>
      <c r="H529" s="10">
        <v>0</v>
      </c>
      <c r="I529" s="10">
        <v>0.62</v>
      </c>
      <c r="J529" s="195">
        <v>0.73919999999999997</v>
      </c>
      <c r="K529" s="195">
        <v>0.73919999999999997</v>
      </c>
      <c r="L529" s="196">
        <v>1.0851612903225805</v>
      </c>
      <c r="M529" s="195">
        <v>1.0091999999999999</v>
      </c>
      <c r="N529" s="9" t="s">
        <v>893</v>
      </c>
      <c r="O529" s="197">
        <v>1.1872941176470586</v>
      </c>
      <c r="P529" s="10">
        <v>1.0091999999999999</v>
      </c>
      <c r="Q529" s="10" t="s">
        <v>893</v>
      </c>
      <c r="R529" s="195">
        <v>2.3E-2</v>
      </c>
    </row>
    <row r="530" spans="1:18" ht="22.5">
      <c r="A530" s="8" t="s">
        <v>814</v>
      </c>
      <c r="B530" s="8" t="s">
        <v>35</v>
      </c>
      <c r="C530" s="8" t="s">
        <v>59</v>
      </c>
      <c r="D530" s="194">
        <v>4</v>
      </c>
      <c r="E530" s="10">
        <v>4</v>
      </c>
      <c r="F530" s="10">
        <v>0</v>
      </c>
      <c r="G530" s="10">
        <v>0</v>
      </c>
      <c r="H530" s="10">
        <v>0</v>
      </c>
      <c r="I530" s="10">
        <v>1</v>
      </c>
      <c r="J530" s="195">
        <v>5.0000000000000001E-3</v>
      </c>
      <c r="K530" s="195">
        <v>5.0000000000000001E-3</v>
      </c>
      <c r="L530" s="196">
        <v>2.9946236559139785</v>
      </c>
      <c r="M530" s="195">
        <v>2.7850000000000001</v>
      </c>
      <c r="N530" s="9" t="s">
        <v>893</v>
      </c>
      <c r="O530" s="197">
        <v>3.2764705882352945</v>
      </c>
      <c r="P530" s="10">
        <v>2.7850000000000001</v>
      </c>
      <c r="Q530" s="10" t="s">
        <v>893</v>
      </c>
      <c r="R530" s="195">
        <v>0.15565000000000001</v>
      </c>
    </row>
    <row r="531" spans="1:18" ht="22.5">
      <c r="A531" s="8" t="s">
        <v>815</v>
      </c>
      <c r="B531" s="8" t="s">
        <v>33</v>
      </c>
      <c r="C531" s="8" t="s">
        <v>87</v>
      </c>
      <c r="D531" s="194">
        <v>6.3</v>
      </c>
      <c r="E531" s="10">
        <v>6.3</v>
      </c>
      <c r="F531" s="10">
        <v>0</v>
      </c>
      <c r="G531" s="10">
        <v>0</v>
      </c>
      <c r="H531" s="10">
        <v>0</v>
      </c>
      <c r="I531" s="10">
        <v>0.78</v>
      </c>
      <c r="J531" s="195">
        <v>3.2000000000000001E-2</v>
      </c>
      <c r="K531" s="195">
        <v>0</v>
      </c>
      <c r="L531" s="196">
        <v>5.4855913978494613</v>
      </c>
      <c r="M531" s="195">
        <v>5.1015999999999995</v>
      </c>
      <c r="N531" s="9" t="s">
        <v>893</v>
      </c>
      <c r="O531" s="197">
        <v>6.001882352941176</v>
      </c>
      <c r="P531" s="10">
        <v>5.1015999999999995</v>
      </c>
      <c r="Q531" s="10" t="s">
        <v>893</v>
      </c>
      <c r="R531" s="195">
        <v>0.501</v>
      </c>
    </row>
    <row r="532" spans="1:18" ht="22.5">
      <c r="A532" s="8" t="s">
        <v>816</v>
      </c>
      <c r="B532" s="8" t="s">
        <v>35</v>
      </c>
      <c r="C532" s="8" t="s">
        <v>98</v>
      </c>
      <c r="D532" s="194">
        <v>5</v>
      </c>
      <c r="E532" s="10">
        <v>2.5</v>
      </c>
      <c r="F532" s="10">
        <v>2.5</v>
      </c>
      <c r="G532" s="10">
        <v>0</v>
      </c>
      <c r="H532" s="10">
        <v>0</v>
      </c>
      <c r="I532" s="10">
        <v>2.4500000000000002</v>
      </c>
      <c r="J532" s="195">
        <v>1.4</v>
      </c>
      <c r="K532" s="195">
        <v>0</v>
      </c>
      <c r="L532" s="196">
        <v>0</v>
      </c>
      <c r="M532" s="195">
        <v>0</v>
      </c>
      <c r="N532" s="9" t="s">
        <v>891</v>
      </c>
      <c r="O532" s="197">
        <v>0</v>
      </c>
      <c r="P532" s="10">
        <v>0</v>
      </c>
      <c r="Q532" s="10" t="s">
        <v>891</v>
      </c>
      <c r="R532" s="195">
        <v>0.27694999999999997</v>
      </c>
    </row>
    <row r="533" spans="1:18" ht="22.5">
      <c r="A533" s="8" t="s">
        <v>817</v>
      </c>
      <c r="B533" s="8" t="s">
        <v>35</v>
      </c>
      <c r="C533" s="8" t="s">
        <v>103</v>
      </c>
      <c r="D533" s="194">
        <v>8</v>
      </c>
      <c r="E533" s="10">
        <v>4</v>
      </c>
      <c r="F533" s="10">
        <v>4</v>
      </c>
      <c r="G533" s="10">
        <v>0</v>
      </c>
      <c r="H533" s="10">
        <v>0</v>
      </c>
      <c r="I533" s="10">
        <v>1.75</v>
      </c>
      <c r="J533" s="195">
        <v>6.6000000000000003E-2</v>
      </c>
      <c r="K533" s="195">
        <v>1.6E-2</v>
      </c>
      <c r="L533" s="196">
        <v>2.3790322580645165</v>
      </c>
      <c r="M533" s="195">
        <v>2.2125000000000004</v>
      </c>
      <c r="N533" s="9" t="s">
        <v>893</v>
      </c>
      <c r="O533" s="197">
        <v>2.6029411764705888</v>
      </c>
      <c r="P533" s="10">
        <v>2.2125000000000004</v>
      </c>
      <c r="Q533" s="10" t="s">
        <v>893</v>
      </c>
      <c r="R533" s="195">
        <v>0.38436999999999999</v>
      </c>
    </row>
    <row r="534" spans="1:18" ht="22.5">
      <c r="A534" s="8" t="s">
        <v>116</v>
      </c>
      <c r="B534" s="8" t="s">
        <v>38</v>
      </c>
      <c r="C534" s="8" t="s">
        <v>61</v>
      </c>
      <c r="D534" s="194">
        <v>6.3</v>
      </c>
      <c r="E534" s="10">
        <v>6.3</v>
      </c>
      <c r="F534" s="10">
        <v>0</v>
      </c>
      <c r="G534" s="10">
        <v>0</v>
      </c>
      <c r="H534" s="10">
        <v>0</v>
      </c>
      <c r="I534" s="10">
        <v>1.47</v>
      </c>
      <c r="J534" s="195">
        <v>1.4730000000000001</v>
      </c>
      <c r="K534" s="195">
        <v>1.4730000000000001</v>
      </c>
      <c r="L534" s="196">
        <v>3.2461290322580649</v>
      </c>
      <c r="M534" s="195">
        <v>3.0189000000000004</v>
      </c>
      <c r="N534" s="9" t="s">
        <v>893</v>
      </c>
      <c r="O534" s="197">
        <v>3.55164705882353</v>
      </c>
      <c r="P534" s="10">
        <v>3.0189000000000004</v>
      </c>
      <c r="Q534" s="10" t="s">
        <v>893</v>
      </c>
      <c r="R534" s="195">
        <v>0.16417999999999999</v>
      </c>
    </row>
    <row r="535" spans="1:18" ht="22.5">
      <c r="A535" s="8" t="s">
        <v>818</v>
      </c>
      <c r="B535" s="8" t="s">
        <v>35</v>
      </c>
      <c r="C535" s="8" t="s">
        <v>100</v>
      </c>
      <c r="D535" s="194">
        <v>5</v>
      </c>
      <c r="E535" s="10">
        <v>2.5</v>
      </c>
      <c r="F535" s="10">
        <v>2.5</v>
      </c>
      <c r="G535" s="10">
        <v>0</v>
      </c>
      <c r="H535" s="10">
        <v>0</v>
      </c>
      <c r="I535" s="10">
        <v>0.57999999999999996</v>
      </c>
      <c r="J535" s="195">
        <v>3.1530000000000002E-2</v>
      </c>
      <c r="K535" s="195">
        <v>1.4999999999999999E-2</v>
      </c>
      <c r="L535" s="196">
        <v>2.0110967741935482</v>
      </c>
      <c r="M535" s="195">
        <v>1.87032</v>
      </c>
      <c r="N535" s="9" t="s">
        <v>893</v>
      </c>
      <c r="O535" s="197">
        <v>2.2003764705882354</v>
      </c>
      <c r="P535" s="10">
        <v>1.87032</v>
      </c>
      <c r="Q535" s="10" t="s">
        <v>893</v>
      </c>
      <c r="R535" s="195">
        <v>0.12988</v>
      </c>
    </row>
    <row r="536" spans="1:18" ht="22.5">
      <c r="A536" s="8" t="s">
        <v>819</v>
      </c>
      <c r="B536" s="8" t="s">
        <v>35</v>
      </c>
      <c r="C536" s="8" t="s">
        <v>44</v>
      </c>
      <c r="D536" s="194">
        <v>2.5</v>
      </c>
      <c r="E536" s="10">
        <v>2.5</v>
      </c>
      <c r="F536" s="10">
        <v>0</v>
      </c>
      <c r="G536" s="10">
        <v>0</v>
      </c>
      <c r="H536" s="10">
        <v>0</v>
      </c>
      <c r="I536" s="10">
        <v>0.83</v>
      </c>
      <c r="J536" s="195">
        <v>5.5E-2</v>
      </c>
      <c r="K536" s="195">
        <v>5.5E-2</v>
      </c>
      <c r="L536" s="196">
        <v>1.6108602150537634</v>
      </c>
      <c r="M536" s="195">
        <v>1.4981</v>
      </c>
      <c r="N536" s="9" t="s">
        <v>893</v>
      </c>
      <c r="O536" s="197">
        <v>1.7624705882352942</v>
      </c>
      <c r="P536" s="10">
        <v>1.4981</v>
      </c>
      <c r="Q536" s="10" t="s">
        <v>893</v>
      </c>
      <c r="R536" s="195">
        <v>0.44740000000000002</v>
      </c>
    </row>
    <row r="537" spans="1:18" ht="22.5">
      <c r="A537" s="8" t="s">
        <v>820</v>
      </c>
      <c r="B537" s="8" t="s">
        <v>33</v>
      </c>
      <c r="C537" s="8" t="s">
        <v>103</v>
      </c>
      <c r="D537" s="194">
        <v>10</v>
      </c>
      <c r="E537" s="10">
        <v>0</v>
      </c>
      <c r="F537" s="10">
        <v>0</v>
      </c>
      <c r="G537" s="10">
        <v>10</v>
      </c>
      <c r="H537" s="10">
        <v>0</v>
      </c>
      <c r="I537" s="10">
        <v>2.67</v>
      </c>
      <c r="J537" s="195">
        <v>0.46936</v>
      </c>
      <c r="K537" s="195">
        <v>5.4359999999999999E-2</v>
      </c>
      <c r="L537" s="196">
        <v>6.8253118279569893</v>
      </c>
      <c r="M537" s="195">
        <v>6.3475400000000004</v>
      </c>
      <c r="N537" s="9" t="s">
        <v>893</v>
      </c>
      <c r="O537" s="197">
        <v>7.4676941176470599</v>
      </c>
      <c r="P537" s="10">
        <v>6.3475400000000004</v>
      </c>
      <c r="Q537" s="10" t="s">
        <v>893</v>
      </c>
      <c r="R537" s="195">
        <v>0.76766000000000001</v>
      </c>
    </row>
    <row r="538" spans="1:18" ht="22.5">
      <c r="A538" s="8" t="s">
        <v>821</v>
      </c>
      <c r="B538" s="8" t="s">
        <v>35</v>
      </c>
      <c r="C538" s="8" t="s">
        <v>128</v>
      </c>
      <c r="D538" s="194">
        <v>2.5</v>
      </c>
      <c r="E538" s="10">
        <v>2.5</v>
      </c>
      <c r="F538" s="10">
        <v>0</v>
      </c>
      <c r="G538" s="10">
        <v>0</v>
      </c>
      <c r="H538" s="10">
        <v>0</v>
      </c>
      <c r="I538" s="10">
        <v>0.4</v>
      </c>
      <c r="J538" s="195">
        <v>0.02</v>
      </c>
      <c r="K538" s="195">
        <v>0.02</v>
      </c>
      <c r="L538" s="196">
        <v>2.0784946236559141</v>
      </c>
      <c r="M538" s="195">
        <v>1.9330000000000003</v>
      </c>
      <c r="N538" s="9" t="s">
        <v>893</v>
      </c>
      <c r="O538" s="197">
        <v>2.2741176470588238</v>
      </c>
      <c r="P538" s="10">
        <v>1.9330000000000003</v>
      </c>
      <c r="Q538" s="10" t="s">
        <v>893</v>
      </c>
      <c r="R538" s="195">
        <v>9.7000000000000003E-2</v>
      </c>
    </row>
    <row r="539" spans="1:18" ht="22.5">
      <c r="A539" s="8" t="s">
        <v>822</v>
      </c>
      <c r="B539" s="8" t="s">
        <v>33</v>
      </c>
      <c r="C539" s="8" t="s">
        <v>73</v>
      </c>
      <c r="D539" s="194">
        <v>2.5</v>
      </c>
      <c r="E539" s="10">
        <v>2.5</v>
      </c>
      <c r="F539" s="10">
        <v>0</v>
      </c>
      <c r="G539" s="10">
        <v>0</v>
      </c>
      <c r="H539" s="10">
        <v>0</v>
      </c>
      <c r="I539" s="10">
        <v>1.5</v>
      </c>
      <c r="J539" s="195">
        <v>0.05</v>
      </c>
      <c r="K539" s="195">
        <v>0.05</v>
      </c>
      <c r="L539" s="196">
        <v>0.94623655913978488</v>
      </c>
      <c r="M539" s="195">
        <v>0.88</v>
      </c>
      <c r="N539" s="9" t="s">
        <v>893</v>
      </c>
      <c r="O539" s="197">
        <v>1.0352941176470589</v>
      </c>
      <c r="P539" s="10">
        <v>0.88</v>
      </c>
      <c r="Q539" s="10" t="s">
        <v>893</v>
      </c>
      <c r="R539" s="195">
        <v>0.54830000000000001</v>
      </c>
    </row>
    <row r="540" spans="1:18" ht="22.5">
      <c r="A540" s="8" t="s">
        <v>119</v>
      </c>
      <c r="B540" s="8" t="s">
        <v>30</v>
      </c>
      <c r="C540" s="8">
        <v>1979</v>
      </c>
      <c r="D540" s="194">
        <v>6.3</v>
      </c>
      <c r="E540" s="10">
        <v>6.3</v>
      </c>
      <c r="F540" s="10">
        <v>0</v>
      </c>
      <c r="G540" s="10">
        <v>0</v>
      </c>
      <c r="H540" s="10">
        <v>0</v>
      </c>
      <c r="I540" s="10">
        <v>0.09</v>
      </c>
      <c r="J540" s="195">
        <v>0</v>
      </c>
      <c r="K540" s="195">
        <v>0</v>
      </c>
      <c r="L540" s="196">
        <v>6.21</v>
      </c>
      <c r="M540" s="195">
        <v>5.7753000000000005</v>
      </c>
      <c r="N540" s="9" t="s">
        <v>893</v>
      </c>
      <c r="O540" s="197">
        <v>6.7944705882352947</v>
      </c>
      <c r="P540" s="10">
        <v>5.7753000000000005</v>
      </c>
      <c r="Q540" s="10" t="s">
        <v>893</v>
      </c>
      <c r="R540" s="195">
        <v>5.0000000000000001E-3</v>
      </c>
    </row>
    <row r="541" spans="1:18" ht="22.5">
      <c r="A541" s="8" t="s">
        <v>823</v>
      </c>
      <c r="B541" s="8" t="s">
        <v>30</v>
      </c>
      <c r="C541" s="8">
        <v>1979</v>
      </c>
      <c r="D541" s="194">
        <v>4</v>
      </c>
      <c r="E541" s="10">
        <v>4</v>
      </c>
      <c r="F541" s="10">
        <v>0</v>
      </c>
      <c r="G541" s="10">
        <v>0</v>
      </c>
      <c r="H541" s="10">
        <v>0</v>
      </c>
      <c r="I541" s="10">
        <v>7.0000000000000007E-2</v>
      </c>
      <c r="J541" s="195">
        <v>0</v>
      </c>
      <c r="K541" s="195">
        <v>0</v>
      </c>
      <c r="L541" s="196">
        <v>3.93</v>
      </c>
      <c r="M541" s="195">
        <v>3.6549000000000005</v>
      </c>
      <c r="N541" s="9" t="s">
        <v>893</v>
      </c>
      <c r="O541" s="197">
        <v>4.2998823529411769</v>
      </c>
      <c r="P541" s="10">
        <v>3.6549000000000005</v>
      </c>
      <c r="Q541" s="10" t="s">
        <v>893</v>
      </c>
      <c r="R541" s="195">
        <v>0</v>
      </c>
    </row>
    <row r="542" spans="1:18" ht="22.5">
      <c r="A542" s="8" t="s">
        <v>824</v>
      </c>
      <c r="B542" s="8" t="s">
        <v>38</v>
      </c>
      <c r="C542" s="8" t="s">
        <v>81</v>
      </c>
      <c r="D542" s="194">
        <v>16</v>
      </c>
      <c r="E542" s="10">
        <v>16</v>
      </c>
      <c r="F542" s="10">
        <v>0</v>
      </c>
      <c r="G542" s="10">
        <v>0</v>
      </c>
      <c r="H542" s="10">
        <v>0</v>
      </c>
      <c r="I542" s="10">
        <v>0.66999999999999993</v>
      </c>
      <c r="J542" s="195">
        <v>0.01</v>
      </c>
      <c r="K542" s="195">
        <v>0.01</v>
      </c>
      <c r="L542" s="196">
        <v>15.319247311827958</v>
      </c>
      <c r="M542" s="195">
        <v>14.246900000000002</v>
      </c>
      <c r="N542" s="9" t="s">
        <v>893</v>
      </c>
      <c r="O542" s="197">
        <v>16.761058823529414</v>
      </c>
      <c r="P542" s="10">
        <v>14.246900000000002</v>
      </c>
      <c r="Q542" s="10" t="s">
        <v>893</v>
      </c>
      <c r="R542" s="195">
        <v>0.219</v>
      </c>
    </row>
    <row r="543" spans="1:18" ht="22.5">
      <c r="A543" s="8" t="s">
        <v>71</v>
      </c>
      <c r="B543" s="8" t="s">
        <v>30</v>
      </c>
      <c r="C543" s="8">
        <v>1968</v>
      </c>
      <c r="D543" s="194">
        <v>6.3</v>
      </c>
      <c r="E543" s="10">
        <v>6.3</v>
      </c>
      <c r="F543" s="10">
        <v>0</v>
      </c>
      <c r="G543" s="10">
        <v>0</v>
      </c>
      <c r="H543" s="10">
        <v>0</v>
      </c>
      <c r="I543" s="10">
        <v>1.75</v>
      </c>
      <c r="J543" s="195">
        <v>0</v>
      </c>
      <c r="K543" s="195">
        <v>0</v>
      </c>
      <c r="L543" s="196">
        <v>4.5500000000000007</v>
      </c>
      <c r="M543" s="195">
        <v>4.2315000000000005</v>
      </c>
      <c r="N543" s="9" t="s">
        <v>893</v>
      </c>
      <c r="O543" s="197">
        <v>4.9782352941176473</v>
      </c>
      <c r="P543" s="10">
        <v>4.2315000000000005</v>
      </c>
      <c r="Q543" s="10" t="s">
        <v>893</v>
      </c>
      <c r="R543" s="195">
        <v>0</v>
      </c>
    </row>
    <row r="544" spans="1:18" ht="22.5">
      <c r="A544" s="8" t="s">
        <v>825</v>
      </c>
      <c r="B544" s="8" t="s">
        <v>30</v>
      </c>
      <c r="C544" s="8">
        <v>1985</v>
      </c>
      <c r="D544" s="194">
        <v>5.6</v>
      </c>
      <c r="E544" s="10">
        <v>5.6</v>
      </c>
      <c r="F544" s="10">
        <v>0</v>
      </c>
      <c r="G544" s="10">
        <v>0</v>
      </c>
      <c r="H544" s="10">
        <v>0</v>
      </c>
      <c r="I544" s="10">
        <v>0.11</v>
      </c>
      <c r="J544" s="195">
        <v>0</v>
      </c>
      <c r="K544" s="195">
        <v>0</v>
      </c>
      <c r="L544" s="196">
        <v>5.4899999999999993</v>
      </c>
      <c r="M544" s="195">
        <v>5.1056999999999997</v>
      </c>
      <c r="N544" s="9" t="s">
        <v>893</v>
      </c>
      <c r="O544" s="197">
        <v>6.0067058823529411</v>
      </c>
      <c r="P544" s="10">
        <v>5.1056999999999997</v>
      </c>
      <c r="Q544" s="10" t="s">
        <v>893</v>
      </c>
      <c r="R544" s="195">
        <v>0</v>
      </c>
    </row>
    <row r="545" spans="1:18" ht="22.5">
      <c r="A545" s="8" t="s">
        <v>826</v>
      </c>
      <c r="B545" s="8" t="s">
        <v>35</v>
      </c>
      <c r="C545" s="8">
        <v>1976</v>
      </c>
      <c r="D545" s="194">
        <v>2.5</v>
      </c>
      <c r="E545" s="10">
        <v>2.5</v>
      </c>
      <c r="F545" s="10">
        <v>0</v>
      </c>
      <c r="G545" s="10">
        <v>0</v>
      </c>
      <c r="H545" s="10">
        <v>0</v>
      </c>
      <c r="I545" s="10">
        <v>0.4</v>
      </c>
      <c r="J545" s="195">
        <v>0</v>
      </c>
      <c r="K545" s="195">
        <v>0</v>
      </c>
      <c r="L545" s="196">
        <v>2.1</v>
      </c>
      <c r="M545" s="195">
        <v>1.9530000000000003</v>
      </c>
      <c r="N545" s="9" t="s">
        <v>893</v>
      </c>
      <c r="O545" s="197">
        <v>2.2976470588235296</v>
      </c>
      <c r="P545" s="10">
        <v>1.9530000000000003</v>
      </c>
      <c r="Q545" s="10" t="s">
        <v>893</v>
      </c>
      <c r="R545" s="195">
        <v>0.13700000000000001</v>
      </c>
    </row>
    <row r="546" spans="1:18" ht="22.5">
      <c r="A546" s="8" t="s">
        <v>827</v>
      </c>
      <c r="B546" s="8" t="s">
        <v>35</v>
      </c>
      <c r="C546" s="8" t="s">
        <v>80</v>
      </c>
      <c r="D546" s="194">
        <v>2.5</v>
      </c>
      <c r="E546" s="10">
        <v>2.5</v>
      </c>
      <c r="F546" s="10">
        <v>0</v>
      </c>
      <c r="G546" s="10">
        <v>0</v>
      </c>
      <c r="H546" s="10">
        <v>0</v>
      </c>
      <c r="I546" s="10">
        <v>1.26</v>
      </c>
      <c r="J546" s="195">
        <v>0.53</v>
      </c>
      <c r="K546" s="195">
        <v>0.03</v>
      </c>
      <c r="L546" s="196">
        <v>0.67010752688172037</v>
      </c>
      <c r="M546" s="195">
        <v>0.62319999999999998</v>
      </c>
      <c r="N546" s="9" t="s">
        <v>893</v>
      </c>
      <c r="O546" s="197">
        <v>0.73317647058823532</v>
      </c>
      <c r="P546" s="10">
        <v>0.62319999999999998</v>
      </c>
      <c r="Q546" s="10" t="s">
        <v>893</v>
      </c>
      <c r="R546" s="195">
        <v>0.18099999999999999</v>
      </c>
    </row>
    <row r="547" spans="1:18" ht="22.5">
      <c r="A547" s="8" t="s">
        <v>828</v>
      </c>
      <c r="B547" s="8" t="s">
        <v>35</v>
      </c>
      <c r="C547" s="8" t="s">
        <v>87</v>
      </c>
      <c r="D547" s="194">
        <v>4</v>
      </c>
      <c r="E547" s="10">
        <v>4</v>
      </c>
      <c r="F547" s="10">
        <v>0</v>
      </c>
      <c r="G547" s="10">
        <v>0</v>
      </c>
      <c r="H547" s="10">
        <v>0</v>
      </c>
      <c r="I547" s="10">
        <v>0.45</v>
      </c>
      <c r="J547" s="195">
        <v>3.2149999999999998E-2</v>
      </c>
      <c r="K547" s="195">
        <v>0</v>
      </c>
      <c r="L547" s="196">
        <v>3.5154301075268815</v>
      </c>
      <c r="M547" s="195">
        <v>3.2693499999999998</v>
      </c>
      <c r="N547" s="9" t="s">
        <v>893</v>
      </c>
      <c r="O547" s="197">
        <v>3.8462941176470586</v>
      </c>
      <c r="P547" s="10">
        <v>3.2693499999999998</v>
      </c>
      <c r="Q547" s="10" t="s">
        <v>893</v>
      </c>
      <c r="R547" s="195">
        <v>0.17319999999999999</v>
      </c>
    </row>
    <row r="548" spans="1:18" ht="22.5">
      <c r="A548" s="8" t="s">
        <v>829</v>
      </c>
      <c r="B548" s="8" t="s">
        <v>35</v>
      </c>
      <c r="C548" s="8" t="s">
        <v>94</v>
      </c>
      <c r="D548" s="194">
        <v>2.5</v>
      </c>
      <c r="E548" s="10">
        <v>2.5</v>
      </c>
      <c r="F548" s="10">
        <v>0</v>
      </c>
      <c r="G548" s="10">
        <v>0</v>
      </c>
      <c r="H548" s="10">
        <v>0</v>
      </c>
      <c r="I548" s="10">
        <v>0.36</v>
      </c>
      <c r="J548" s="195">
        <v>0</v>
      </c>
      <c r="K548" s="195">
        <v>0</v>
      </c>
      <c r="L548" s="196">
        <v>2.14</v>
      </c>
      <c r="M548" s="195">
        <v>1.9902000000000002</v>
      </c>
      <c r="N548" s="9" t="s">
        <v>893</v>
      </c>
      <c r="O548" s="197">
        <v>2.3414117647058825</v>
      </c>
      <c r="P548" s="10">
        <v>1.9902000000000002</v>
      </c>
      <c r="Q548" s="10" t="s">
        <v>893</v>
      </c>
      <c r="R548" s="195">
        <v>0.13800000000000001</v>
      </c>
    </row>
    <row r="549" spans="1:18" ht="22.5">
      <c r="A549" s="8" t="s">
        <v>830</v>
      </c>
      <c r="B549" s="8" t="s">
        <v>35</v>
      </c>
      <c r="C549" s="8" t="s">
        <v>84</v>
      </c>
      <c r="D549" s="194">
        <v>5</v>
      </c>
      <c r="E549" s="10">
        <v>2.5</v>
      </c>
      <c r="F549" s="10">
        <v>2.5</v>
      </c>
      <c r="G549" s="10">
        <v>0</v>
      </c>
      <c r="H549" s="10">
        <v>0</v>
      </c>
      <c r="I549" s="10">
        <v>0.93</v>
      </c>
      <c r="J549" s="195">
        <v>3.8769999999999999E-2</v>
      </c>
      <c r="K549" s="195">
        <v>0.03</v>
      </c>
      <c r="L549" s="196">
        <v>1.6533118279569892</v>
      </c>
      <c r="M549" s="195">
        <v>1.5375799999999999</v>
      </c>
      <c r="N549" s="9" t="s">
        <v>893</v>
      </c>
      <c r="O549" s="197">
        <v>1.8089176470588235</v>
      </c>
      <c r="P549" s="10">
        <v>1.5375799999999999</v>
      </c>
      <c r="Q549" s="10" t="s">
        <v>893</v>
      </c>
      <c r="R549" s="195">
        <v>0.63700000000000001</v>
      </c>
    </row>
    <row r="550" spans="1:18" ht="22.5">
      <c r="A550" s="8" t="s">
        <v>831</v>
      </c>
      <c r="B550" s="8" t="s">
        <v>33</v>
      </c>
      <c r="C550" s="8" t="s">
        <v>832</v>
      </c>
      <c r="D550" s="194">
        <v>50</v>
      </c>
      <c r="E550" s="10">
        <v>25</v>
      </c>
      <c r="F550" s="10">
        <v>25</v>
      </c>
      <c r="G550" s="10">
        <v>0</v>
      </c>
      <c r="H550" s="10">
        <v>0</v>
      </c>
      <c r="I550" s="10">
        <v>12.62</v>
      </c>
      <c r="J550" s="195">
        <v>7.484</v>
      </c>
      <c r="K550" s="195">
        <v>7.3819999999999997</v>
      </c>
      <c r="L550" s="196">
        <v>5.5826881720430128</v>
      </c>
      <c r="M550" s="195">
        <v>5.1919000000000022</v>
      </c>
      <c r="N550" s="9" t="s">
        <v>893</v>
      </c>
      <c r="O550" s="197">
        <v>6.1081176470588261</v>
      </c>
      <c r="P550" s="10">
        <v>5.1919000000000022</v>
      </c>
      <c r="Q550" s="10" t="s">
        <v>893</v>
      </c>
      <c r="R550" s="195">
        <v>1.81009</v>
      </c>
    </row>
    <row r="551" spans="1:18" ht="22.5">
      <c r="A551" s="8" t="s">
        <v>833</v>
      </c>
      <c r="B551" s="8" t="s">
        <v>35</v>
      </c>
      <c r="C551" s="8" t="s">
        <v>77</v>
      </c>
      <c r="D551" s="194">
        <v>4</v>
      </c>
      <c r="E551" s="10">
        <v>4</v>
      </c>
      <c r="F551" s="10">
        <v>0</v>
      </c>
      <c r="G551" s="10">
        <v>0</v>
      </c>
      <c r="H551" s="10">
        <v>0</v>
      </c>
      <c r="I551" s="10">
        <v>0.27</v>
      </c>
      <c r="J551" s="195">
        <v>0</v>
      </c>
      <c r="K551" s="195">
        <v>0</v>
      </c>
      <c r="L551" s="196">
        <v>3.73</v>
      </c>
      <c r="M551" s="195">
        <v>3.4689000000000001</v>
      </c>
      <c r="N551" s="9" t="s">
        <v>893</v>
      </c>
      <c r="O551" s="197">
        <v>4.0810588235294123</v>
      </c>
      <c r="P551" s="10">
        <v>3.4689000000000001</v>
      </c>
      <c r="Q551" s="10" t="s">
        <v>893</v>
      </c>
      <c r="R551" s="195">
        <v>0.123</v>
      </c>
    </row>
    <row r="552" spans="1:18" ht="22.5">
      <c r="A552" s="8" t="s">
        <v>834</v>
      </c>
      <c r="B552" s="8" t="s">
        <v>35</v>
      </c>
      <c r="C552" s="8" t="s">
        <v>57</v>
      </c>
      <c r="D552" s="194">
        <v>4</v>
      </c>
      <c r="E552" s="10">
        <v>4</v>
      </c>
      <c r="F552" s="10">
        <v>0</v>
      </c>
      <c r="G552" s="10">
        <v>0</v>
      </c>
      <c r="H552" s="10">
        <v>0</v>
      </c>
      <c r="I552" s="10">
        <v>1.18</v>
      </c>
      <c r="J552" s="195">
        <v>0</v>
      </c>
      <c r="K552" s="195">
        <v>0</v>
      </c>
      <c r="L552" s="196">
        <v>2.8200000000000003</v>
      </c>
      <c r="M552" s="195">
        <v>2.6226000000000003</v>
      </c>
      <c r="N552" s="9" t="s">
        <v>893</v>
      </c>
      <c r="O552" s="197">
        <v>3.0854117647058827</v>
      </c>
      <c r="P552" s="10">
        <v>2.6226000000000003</v>
      </c>
      <c r="Q552" s="10" t="s">
        <v>893</v>
      </c>
      <c r="R552" s="195">
        <v>0</v>
      </c>
    </row>
    <row r="553" spans="1:18" ht="22.5">
      <c r="A553" s="8" t="s">
        <v>835</v>
      </c>
      <c r="B553" s="8" t="s">
        <v>35</v>
      </c>
      <c r="C553" s="8" t="s">
        <v>57</v>
      </c>
      <c r="D553" s="194">
        <v>2.5</v>
      </c>
      <c r="E553" s="10">
        <v>2.5</v>
      </c>
      <c r="F553" s="10">
        <v>0</v>
      </c>
      <c r="G553" s="10">
        <v>0</v>
      </c>
      <c r="H553" s="10">
        <v>0</v>
      </c>
      <c r="I553" s="10">
        <v>0.47</v>
      </c>
      <c r="J553" s="195">
        <v>2.5000000000000001E-2</v>
      </c>
      <c r="K553" s="195">
        <v>2.5000000000000001E-2</v>
      </c>
      <c r="L553" s="196">
        <v>2.0031182795698927</v>
      </c>
      <c r="M553" s="195">
        <v>1.8629000000000004</v>
      </c>
      <c r="N553" s="9" t="s">
        <v>893</v>
      </c>
      <c r="O553" s="197">
        <v>2.1916470588235302</v>
      </c>
      <c r="P553" s="10">
        <v>1.8629000000000004</v>
      </c>
      <c r="Q553" s="10" t="s">
        <v>893</v>
      </c>
      <c r="R553" s="195">
        <v>0.03</v>
      </c>
    </row>
    <row r="554" spans="1:18" ht="22.5">
      <c r="A554" s="8" t="s">
        <v>836</v>
      </c>
      <c r="B554" s="8" t="s">
        <v>35</v>
      </c>
      <c r="C554" s="8" t="s">
        <v>102</v>
      </c>
      <c r="D554" s="194">
        <v>1.6</v>
      </c>
      <c r="E554" s="10">
        <v>1.6</v>
      </c>
      <c r="F554" s="10">
        <v>0</v>
      </c>
      <c r="G554" s="10">
        <v>0</v>
      </c>
      <c r="H554" s="10">
        <v>0</v>
      </c>
      <c r="I554" s="10">
        <v>0.54</v>
      </c>
      <c r="J554" s="195">
        <v>0</v>
      </c>
      <c r="K554" s="195">
        <v>0</v>
      </c>
      <c r="L554" s="196">
        <v>1.06</v>
      </c>
      <c r="M554" s="195">
        <v>0.98580000000000012</v>
      </c>
      <c r="N554" s="9" t="s">
        <v>893</v>
      </c>
      <c r="O554" s="197">
        <v>1.159764705882353</v>
      </c>
      <c r="P554" s="10">
        <v>0.98580000000000012</v>
      </c>
      <c r="Q554" s="10" t="s">
        <v>893</v>
      </c>
      <c r="R554" s="195">
        <v>0.34375</v>
      </c>
    </row>
    <row r="555" spans="1:18" ht="22.5">
      <c r="A555" s="8" t="s">
        <v>837</v>
      </c>
      <c r="B555" s="8" t="s">
        <v>38</v>
      </c>
      <c r="C555" s="8" t="s">
        <v>838</v>
      </c>
      <c r="D555" s="194">
        <v>20</v>
      </c>
      <c r="E555" s="10">
        <v>10</v>
      </c>
      <c r="F555" s="10">
        <v>10</v>
      </c>
      <c r="G555" s="10">
        <v>0</v>
      </c>
      <c r="H555" s="10">
        <v>0</v>
      </c>
      <c r="I555" s="10">
        <v>3.33</v>
      </c>
      <c r="J555" s="195">
        <v>0.01</v>
      </c>
      <c r="K555" s="195">
        <v>0.01</v>
      </c>
      <c r="L555" s="196">
        <v>7.1592473118279569</v>
      </c>
      <c r="M555" s="195">
        <v>6.6581000000000001</v>
      </c>
      <c r="N555" s="9" t="s">
        <v>893</v>
      </c>
      <c r="O555" s="197">
        <v>7.8330588235294121</v>
      </c>
      <c r="P555" s="10">
        <v>6.6581000000000001</v>
      </c>
      <c r="Q555" s="10" t="s">
        <v>893</v>
      </c>
      <c r="R555" s="195">
        <v>0.34320000000000001</v>
      </c>
    </row>
    <row r="556" spans="1:18" ht="22.5">
      <c r="A556" s="8" t="s">
        <v>839</v>
      </c>
      <c r="B556" s="8" t="s">
        <v>33</v>
      </c>
      <c r="C556" s="8" t="s">
        <v>87</v>
      </c>
      <c r="D556" s="194">
        <v>3.2</v>
      </c>
      <c r="E556" s="10">
        <v>3.2</v>
      </c>
      <c r="F556" s="10">
        <v>0</v>
      </c>
      <c r="G556" s="10">
        <v>0</v>
      </c>
      <c r="H556" s="10">
        <v>0</v>
      </c>
      <c r="I556" s="10">
        <v>0.7</v>
      </c>
      <c r="J556" s="195">
        <v>7.6399999999999996E-2</v>
      </c>
      <c r="K556" s="195">
        <v>3.3999999999999998E-3</v>
      </c>
      <c r="L556" s="196">
        <v>2.4178494623655915</v>
      </c>
      <c r="M556" s="195">
        <v>2.2486000000000002</v>
      </c>
      <c r="N556" s="9" t="s">
        <v>893</v>
      </c>
      <c r="O556" s="197">
        <v>2.6454117647058828</v>
      </c>
      <c r="P556" s="10">
        <v>2.2486000000000002</v>
      </c>
      <c r="Q556" s="10" t="s">
        <v>893</v>
      </c>
      <c r="R556" s="195">
        <v>0.222</v>
      </c>
    </row>
    <row r="557" spans="1:18" ht="22.5">
      <c r="A557" s="8" t="s">
        <v>840</v>
      </c>
      <c r="B557" s="8" t="s">
        <v>38</v>
      </c>
      <c r="C557" s="8" t="s">
        <v>67</v>
      </c>
      <c r="D557" s="194">
        <v>20</v>
      </c>
      <c r="E557" s="10">
        <v>10</v>
      </c>
      <c r="F557" s="10">
        <v>10</v>
      </c>
      <c r="G557" s="10">
        <v>0</v>
      </c>
      <c r="H557" s="10">
        <v>0</v>
      </c>
      <c r="I557" s="10">
        <v>7.75</v>
      </c>
      <c r="J557" s="195">
        <v>2.4E-2</v>
      </c>
      <c r="K557" s="195">
        <v>2.4E-2</v>
      </c>
      <c r="L557" s="196">
        <v>2.7241935483870967</v>
      </c>
      <c r="M557" s="195">
        <v>2.5335000000000001</v>
      </c>
      <c r="N557" s="9" t="s">
        <v>893</v>
      </c>
      <c r="O557" s="197">
        <v>2.980588235294118</v>
      </c>
      <c r="P557" s="10">
        <v>2.5335000000000001</v>
      </c>
      <c r="Q557" s="10" t="s">
        <v>893</v>
      </c>
      <c r="R557" s="195">
        <v>0.66149999999999998</v>
      </c>
    </row>
    <row r="558" spans="1:18" ht="22.5">
      <c r="A558" s="8" t="s">
        <v>841</v>
      </c>
      <c r="B558" s="8" t="s">
        <v>35</v>
      </c>
      <c r="C558" s="8" t="s">
        <v>59</v>
      </c>
      <c r="D558" s="194">
        <v>2.5</v>
      </c>
      <c r="E558" s="10">
        <v>2.5</v>
      </c>
      <c r="F558" s="10">
        <v>0</v>
      </c>
      <c r="G558" s="10">
        <v>0</v>
      </c>
      <c r="H558" s="10">
        <v>0</v>
      </c>
      <c r="I558" s="10">
        <v>0.18</v>
      </c>
      <c r="J558" s="195">
        <v>0</v>
      </c>
      <c r="K558" s="195">
        <v>0</v>
      </c>
      <c r="L558" s="196">
        <v>2.3199999999999998</v>
      </c>
      <c r="M558" s="195">
        <v>2.1576</v>
      </c>
      <c r="N558" s="9" t="s">
        <v>893</v>
      </c>
      <c r="O558" s="197">
        <v>2.5383529411764707</v>
      </c>
      <c r="P558" s="10">
        <v>2.1576</v>
      </c>
      <c r="Q558" s="10" t="s">
        <v>893</v>
      </c>
      <c r="R558" s="195">
        <v>0.125</v>
      </c>
    </row>
    <row r="559" spans="1:18" ht="22.5">
      <c r="A559" s="8" t="s">
        <v>842</v>
      </c>
      <c r="B559" s="8" t="s">
        <v>35</v>
      </c>
      <c r="C559" s="8" t="s">
        <v>48</v>
      </c>
      <c r="D559" s="194">
        <v>8</v>
      </c>
      <c r="E559" s="10">
        <v>4</v>
      </c>
      <c r="F559" s="10">
        <v>4</v>
      </c>
      <c r="G559" s="10">
        <v>0</v>
      </c>
      <c r="H559" s="10">
        <v>0</v>
      </c>
      <c r="I559" s="10">
        <v>0.45</v>
      </c>
      <c r="J559" s="195">
        <v>7.3529999999999998E-2</v>
      </c>
      <c r="K559" s="195">
        <v>5.7000000000000002E-2</v>
      </c>
      <c r="L559" s="196">
        <v>3.6709354838709678</v>
      </c>
      <c r="M559" s="195">
        <v>3.4139700000000004</v>
      </c>
      <c r="N559" s="9" t="s">
        <v>893</v>
      </c>
      <c r="O559" s="197">
        <v>4.016435294117648</v>
      </c>
      <c r="P559" s="10">
        <v>3.4139700000000004</v>
      </c>
      <c r="Q559" s="10" t="s">
        <v>893</v>
      </c>
      <c r="R559" s="195">
        <v>0.2959</v>
      </c>
    </row>
    <row r="560" spans="1:18" ht="22.5">
      <c r="A560" s="8" t="s">
        <v>843</v>
      </c>
      <c r="B560" s="8" t="s">
        <v>42</v>
      </c>
      <c r="C560" s="8">
        <v>2014</v>
      </c>
      <c r="D560" s="194">
        <v>50</v>
      </c>
      <c r="E560" s="10">
        <v>25</v>
      </c>
      <c r="F560" s="10">
        <v>25</v>
      </c>
      <c r="G560" s="10">
        <v>0</v>
      </c>
      <c r="H560" s="10">
        <v>0</v>
      </c>
      <c r="I560" s="10">
        <v>0</v>
      </c>
      <c r="J560" s="195">
        <v>0</v>
      </c>
      <c r="K560" s="195">
        <v>0</v>
      </c>
      <c r="L560" s="196">
        <v>26.25</v>
      </c>
      <c r="M560" s="195">
        <v>24.412500000000001</v>
      </c>
      <c r="N560" s="9" t="s">
        <v>893</v>
      </c>
      <c r="O560" s="197">
        <v>28.72058823529412</v>
      </c>
      <c r="P560" s="10">
        <v>24.412500000000001</v>
      </c>
      <c r="Q560" s="10" t="s">
        <v>893</v>
      </c>
      <c r="R560" s="195">
        <v>0</v>
      </c>
    </row>
    <row r="561" spans="1:18" ht="33.75">
      <c r="A561" s="8" t="s">
        <v>844</v>
      </c>
      <c r="B561" s="8" t="s">
        <v>96</v>
      </c>
      <c r="C561" s="8">
        <v>2014</v>
      </c>
      <c r="D561" s="194">
        <v>80</v>
      </c>
      <c r="E561" s="10">
        <v>40</v>
      </c>
      <c r="F561" s="10">
        <v>40</v>
      </c>
      <c r="G561" s="10">
        <v>0</v>
      </c>
      <c r="H561" s="10">
        <v>0</v>
      </c>
      <c r="I561" s="10">
        <v>0</v>
      </c>
      <c r="J561" s="195">
        <v>6.8881199999999998</v>
      </c>
      <c r="K561" s="195">
        <v>6.8881199999999998</v>
      </c>
      <c r="L561" s="196">
        <v>34.593419354838709</v>
      </c>
      <c r="M561" s="195">
        <v>32.171880000000002</v>
      </c>
      <c r="N561" s="9" t="s">
        <v>893</v>
      </c>
      <c r="O561" s="197">
        <v>37.849270588235299</v>
      </c>
      <c r="P561" s="10">
        <v>32.171880000000002</v>
      </c>
      <c r="Q561" s="10" t="s">
        <v>893</v>
      </c>
      <c r="R561" s="195">
        <v>0</v>
      </c>
    </row>
    <row r="562" spans="1:18" ht="22.5">
      <c r="A562" s="8" t="s">
        <v>845</v>
      </c>
      <c r="B562" s="8" t="s">
        <v>30</v>
      </c>
      <c r="C562" s="8">
        <v>2012</v>
      </c>
      <c r="D562" s="194">
        <v>12.6</v>
      </c>
      <c r="E562" s="10">
        <v>6.3</v>
      </c>
      <c r="F562" s="10">
        <v>6.3</v>
      </c>
      <c r="G562" s="10">
        <v>0</v>
      </c>
      <c r="H562" s="10">
        <v>0</v>
      </c>
      <c r="I562" s="10">
        <v>0</v>
      </c>
      <c r="J562" s="195">
        <v>0</v>
      </c>
      <c r="K562" s="195">
        <v>0</v>
      </c>
      <c r="L562" s="196">
        <v>6.6150000000000002</v>
      </c>
      <c r="M562" s="195">
        <v>6.1519500000000003</v>
      </c>
      <c r="N562" s="9" t="s">
        <v>893</v>
      </c>
      <c r="O562" s="197">
        <v>7.2375882352941181</v>
      </c>
      <c r="P562" s="10">
        <v>6.1519500000000003</v>
      </c>
      <c r="Q562" s="10" t="s">
        <v>893</v>
      </c>
      <c r="R562" s="195">
        <v>0</v>
      </c>
    </row>
    <row r="563" spans="1:18" ht="22.5">
      <c r="A563" s="8" t="s">
        <v>846</v>
      </c>
      <c r="B563" s="8" t="s">
        <v>33</v>
      </c>
      <c r="C563" s="8" t="s">
        <v>29</v>
      </c>
      <c r="D563" s="194">
        <v>80</v>
      </c>
      <c r="E563" s="10">
        <v>40</v>
      </c>
      <c r="F563" s="10">
        <v>40</v>
      </c>
      <c r="G563" s="10">
        <v>0</v>
      </c>
      <c r="H563" s="10">
        <v>0</v>
      </c>
      <c r="I563" s="10">
        <v>0</v>
      </c>
      <c r="J563" s="195">
        <v>0</v>
      </c>
      <c r="K563" s="195">
        <v>0</v>
      </c>
      <c r="L563" s="196">
        <v>42</v>
      </c>
      <c r="M563" s="195">
        <v>39.06</v>
      </c>
      <c r="N563" s="9" t="s">
        <v>893</v>
      </c>
      <c r="O563" s="197">
        <v>45.952941176470596</v>
      </c>
      <c r="P563" s="10">
        <v>39.06</v>
      </c>
      <c r="Q563" s="10" t="s">
        <v>893</v>
      </c>
      <c r="R563" s="195">
        <v>0</v>
      </c>
    </row>
    <row r="564" spans="1:18" ht="22.5">
      <c r="A564" s="8" t="s">
        <v>847</v>
      </c>
      <c r="B564" s="8" t="s">
        <v>33</v>
      </c>
      <c r="C564" s="8" t="s">
        <v>29</v>
      </c>
      <c r="D564" s="194">
        <v>80</v>
      </c>
      <c r="E564" s="10">
        <v>40</v>
      </c>
      <c r="F564" s="10">
        <v>40</v>
      </c>
      <c r="G564" s="10">
        <v>0</v>
      </c>
      <c r="H564" s="10">
        <v>0</v>
      </c>
      <c r="I564" s="10">
        <v>0</v>
      </c>
      <c r="J564" s="195">
        <v>0</v>
      </c>
      <c r="K564" s="195">
        <v>0</v>
      </c>
      <c r="L564" s="196">
        <v>42</v>
      </c>
      <c r="M564" s="195">
        <v>39.06</v>
      </c>
      <c r="N564" s="9" t="s">
        <v>893</v>
      </c>
      <c r="O564" s="197">
        <v>45.952941176470596</v>
      </c>
      <c r="P564" s="10">
        <v>39.06</v>
      </c>
      <c r="Q564" s="10" t="s">
        <v>893</v>
      </c>
      <c r="R564" s="195">
        <v>0</v>
      </c>
    </row>
    <row r="565" spans="1:18" ht="22.5">
      <c r="A565" s="8" t="s">
        <v>855</v>
      </c>
      <c r="B565" s="8" t="s">
        <v>35</v>
      </c>
      <c r="C565" s="8">
        <v>1960</v>
      </c>
      <c r="D565" s="194">
        <v>3.2</v>
      </c>
      <c r="E565" s="10">
        <v>3.2</v>
      </c>
      <c r="F565" s="10">
        <v>0</v>
      </c>
      <c r="G565" s="10">
        <v>0</v>
      </c>
      <c r="H565" s="10">
        <v>0</v>
      </c>
      <c r="I565" s="10">
        <v>0.32</v>
      </c>
      <c r="J565" s="195">
        <v>2.7E-2</v>
      </c>
      <c r="K565" s="195">
        <v>1.4999999999999999E-2</v>
      </c>
      <c r="L565" s="196">
        <v>2.850967741935484</v>
      </c>
      <c r="M565" s="195">
        <v>2.6514000000000002</v>
      </c>
      <c r="N565" s="9" t="s">
        <v>893</v>
      </c>
      <c r="O565" s="197">
        <v>3.1192941176470592</v>
      </c>
      <c r="P565" s="10">
        <v>2.6514000000000002</v>
      </c>
      <c r="Q565" s="10" t="s">
        <v>893</v>
      </c>
      <c r="R565" s="195">
        <v>0</v>
      </c>
    </row>
    <row r="566" spans="1:18" ht="22.5">
      <c r="A566" s="8" t="s">
        <v>848</v>
      </c>
      <c r="B566" s="8" t="s">
        <v>35</v>
      </c>
      <c r="C566" s="8">
        <v>1989</v>
      </c>
      <c r="D566" s="194">
        <v>2.5</v>
      </c>
      <c r="E566" s="10">
        <v>2.5</v>
      </c>
      <c r="F566" s="10">
        <v>0</v>
      </c>
      <c r="G566" s="10">
        <v>0</v>
      </c>
      <c r="H566" s="10">
        <v>0</v>
      </c>
      <c r="I566" s="10">
        <v>0.62</v>
      </c>
      <c r="J566" s="195">
        <v>1.2E-2</v>
      </c>
      <c r="K566" s="195">
        <v>1.2E-2</v>
      </c>
      <c r="L566" s="196">
        <v>1.8670967741935482</v>
      </c>
      <c r="M566" s="195">
        <v>1.7363999999999999</v>
      </c>
      <c r="N566" s="9" t="s">
        <v>893</v>
      </c>
      <c r="O566" s="197">
        <v>2.0428235294117645</v>
      </c>
      <c r="P566" s="10">
        <v>1.7363999999999999</v>
      </c>
      <c r="Q566" s="10" t="s">
        <v>893</v>
      </c>
      <c r="R566" s="195">
        <v>7.9450000000000007E-2</v>
      </c>
    </row>
    <row r="567" spans="1:18" ht="33.75">
      <c r="A567" s="8" t="s">
        <v>849</v>
      </c>
      <c r="B567" s="8" t="s">
        <v>35</v>
      </c>
      <c r="C567" s="8">
        <v>1986</v>
      </c>
      <c r="D567" s="194">
        <v>2.5</v>
      </c>
      <c r="E567" s="10">
        <v>2.5</v>
      </c>
      <c r="F567" s="10">
        <v>0</v>
      </c>
      <c r="G567" s="10">
        <v>0</v>
      </c>
      <c r="H567" s="10">
        <v>0</v>
      </c>
      <c r="I567" s="10">
        <v>0.42</v>
      </c>
      <c r="J567" s="195">
        <v>0</v>
      </c>
      <c r="K567" s="195">
        <v>0</v>
      </c>
      <c r="L567" s="196">
        <v>2.08</v>
      </c>
      <c r="M567" s="195">
        <v>1.9344000000000001</v>
      </c>
      <c r="N567" s="9" t="s">
        <v>893</v>
      </c>
      <c r="O567" s="197">
        <v>2.2757647058823531</v>
      </c>
      <c r="P567" s="10">
        <v>1.9344000000000001</v>
      </c>
      <c r="Q567" s="10" t="s">
        <v>893</v>
      </c>
      <c r="R567" s="195">
        <v>0.13850000000000001</v>
      </c>
    </row>
    <row r="568" spans="1:18" ht="33" customHeight="1">
      <c r="A568" s="8" t="s">
        <v>850</v>
      </c>
      <c r="B568" s="8" t="s">
        <v>35</v>
      </c>
      <c r="C568" s="8">
        <v>1972</v>
      </c>
      <c r="D568" s="194">
        <v>4</v>
      </c>
      <c r="E568" s="10">
        <v>4</v>
      </c>
      <c r="F568" s="10">
        <v>0</v>
      </c>
      <c r="G568" s="10">
        <v>0</v>
      </c>
      <c r="H568" s="10">
        <v>0</v>
      </c>
      <c r="I568" s="10">
        <v>0.82</v>
      </c>
      <c r="J568" s="195">
        <v>8.5000000000000006E-3</v>
      </c>
      <c r="K568" s="195">
        <v>8.5000000000000006E-3</v>
      </c>
      <c r="L568" s="196">
        <v>3.1708602150537635</v>
      </c>
      <c r="M568" s="195">
        <v>2.9489000000000001</v>
      </c>
      <c r="N568" s="9" t="s">
        <v>893</v>
      </c>
      <c r="O568" s="197">
        <v>3.4692941176470589</v>
      </c>
      <c r="P568" s="10">
        <v>2.9489000000000001</v>
      </c>
      <c r="Q568" s="10" t="s">
        <v>893</v>
      </c>
      <c r="R568" s="195">
        <v>0.20446</v>
      </c>
    </row>
    <row r="569" spans="1:18" ht="22.5">
      <c r="A569" s="8" t="s">
        <v>851</v>
      </c>
      <c r="B569" s="8" t="s">
        <v>35</v>
      </c>
      <c r="C569" s="8">
        <v>1976</v>
      </c>
      <c r="D569" s="194">
        <v>2.5</v>
      </c>
      <c r="E569" s="10">
        <v>2.5</v>
      </c>
      <c r="F569" s="10">
        <v>0</v>
      </c>
      <c r="G569" s="10">
        <v>0</v>
      </c>
      <c r="H569" s="10">
        <v>0</v>
      </c>
      <c r="I569" s="10">
        <v>1.45</v>
      </c>
      <c r="J569" s="195">
        <v>1.95E-2</v>
      </c>
      <c r="K569" s="195">
        <v>1.95E-2</v>
      </c>
      <c r="L569" s="196">
        <v>1.0290322580645164</v>
      </c>
      <c r="M569" s="195">
        <v>0.95700000000000018</v>
      </c>
      <c r="N569" s="9" t="s">
        <v>893</v>
      </c>
      <c r="O569" s="197">
        <v>1.1258823529411768</v>
      </c>
      <c r="P569" s="10">
        <v>0.95700000000000018</v>
      </c>
      <c r="Q569" s="10" t="s">
        <v>893</v>
      </c>
      <c r="R569" s="195">
        <v>0.21809999999999999</v>
      </c>
    </row>
    <row r="570" spans="1:18" ht="22.5">
      <c r="A570" s="8" t="s">
        <v>852</v>
      </c>
      <c r="B570" s="8" t="s">
        <v>35</v>
      </c>
      <c r="C570" s="8">
        <v>1976</v>
      </c>
      <c r="D570" s="194">
        <v>2.5</v>
      </c>
      <c r="E570" s="10">
        <v>2.5</v>
      </c>
      <c r="F570" s="10">
        <v>0</v>
      </c>
      <c r="G570" s="10">
        <v>0</v>
      </c>
      <c r="H570" s="10">
        <v>0</v>
      </c>
      <c r="I570" s="10">
        <v>0.33</v>
      </c>
      <c r="J570" s="195">
        <v>0</v>
      </c>
      <c r="K570" s="195">
        <v>0</v>
      </c>
      <c r="L570" s="196">
        <v>2.17</v>
      </c>
      <c r="M570" s="195">
        <v>2.0181</v>
      </c>
      <c r="N570" s="9" t="s">
        <v>893</v>
      </c>
      <c r="O570" s="197">
        <v>2.3742352941176472</v>
      </c>
      <c r="P570" s="10">
        <v>2.0181</v>
      </c>
      <c r="Q570" s="10" t="s">
        <v>893</v>
      </c>
      <c r="R570" s="195">
        <v>0.15389</v>
      </c>
    </row>
    <row r="571" spans="1:18" ht="22.5">
      <c r="A571" s="8" t="s">
        <v>853</v>
      </c>
      <c r="B571" s="8" t="s">
        <v>38</v>
      </c>
      <c r="C571" s="8" t="s">
        <v>445</v>
      </c>
      <c r="D571" s="194">
        <v>50</v>
      </c>
      <c r="E571" s="10">
        <v>25</v>
      </c>
      <c r="F571" s="10">
        <v>25</v>
      </c>
      <c r="G571" s="10">
        <v>0</v>
      </c>
      <c r="H571" s="10">
        <v>0</v>
      </c>
      <c r="I571" s="10">
        <v>12.65</v>
      </c>
      <c r="J571" s="195">
        <v>1.0447500000000001</v>
      </c>
      <c r="K571" s="195">
        <v>1.4749999999999999E-2</v>
      </c>
      <c r="L571" s="196">
        <v>12.476612903225805</v>
      </c>
      <c r="M571" s="195">
        <v>11.603249999999999</v>
      </c>
      <c r="N571" s="9" t="s">
        <v>893</v>
      </c>
      <c r="O571" s="197">
        <v>13.650882352941176</v>
      </c>
      <c r="P571" s="10">
        <v>11.603249999999999</v>
      </c>
      <c r="Q571" s="10" t="s">
        <v>893</v>
      </c>
      <c r="R571" s="195">
        <v>2.3199450000000001</v>
      </c>
    </row>
    <row r="572" spans="1:18" ht="22.5">
      <c r="A572" s="8" t="s">
        <v>854</v>
      </c>
      <c r="B572" s="8" t="s">
        <v>35</v>
      </c>
      <c r="C572" s="8" t="s">
        <v>1624</v>
      </c>
      <c r="D572" s="194">
        <v>6.5</v>
      </c>
      <c r="E572" s="10">
        <v>2.5</v>
      </c>
      <c r="F572" s="10">
        <v>4</v>
      </c>
      <c r="G572" s="10">
        <v>0</v>
      </c>
      <c r="H572" s="10">
        <v>0</v>
      </c>
      <c r="I572" s="10">
        <v>1.22</v>
      </c>
      <c r="J572" s="195">
        <v>3.9399999999999998E-2</v>
      </c>
      <c r="K572" s="195">
        <v>2.4400000000000002E-2</v>
      </c>
      <c r="L572" s="196">
        <v>1.3626344086021505</v>
      </c>
      <c r="M572" s="195">
        <v>1.26725</v>
      </c>
      <c r="N572" s="9" t="s">
        <v>893</v>
      </c>
      <c r="O572" s="198">
        <v>1.4908823529411765</v>
      </c>
      <c r="P572" s="199">
        <v>1.26725</v>
      </c>
      <c r="Q572" s="10" t="s">
        <v>893</v>
      </c>
      <c r="R572" s="195">
        <v>0.48480000000000001</v>
      </c>
    </row>
    <row r="573" spans="1:18">
      <c r="O573" s="165"/>
      <c r="P573" s="193"/>
    </row>
    <row r="574" spans="1:18">
      <c r="J574" s="165"/>
      <c r="K574" s="165"/>
    </row>
    <row r="575" spans="1:18">
      <c r="J575" s="88"/>
      <c r="K575" s="88"/>
    </row>
    <row r="576" spans="1:18">
      <c r="J576" s="88"/>
      <c r="K576" s="88"/>
    </row>
    <row r="577" spans="10:11">
      <c r="J577" s="88"/>
      <c r="K577" s="88"/>
    </row>
  </sheetData>
  <autoFilter ref="A7:R572"/>
  <customSheetViews>
    <customSheetView guid="{CB5CB776-816A-4D39-8216-1A73EA6D44F0}" filter="1" showAutoFilter="1" hiddenColumns="1" topLeftCell="AV1">
      <pane ySplit="657" topLeftCell="A659" activePane="bottomLeft" state="frozen"/>
      <selection pane="bottomLeft" activeCell="BL660" sqref="BL660"/>
      <pageMargins left="0.7" right="0.7" top="0.75" bottom="0.75" header="0.3" footer="0.3"/>
      <pageSetup paperSize="9" orientation="portrait" r:id="rId1"/>
      <autoFilter ref="A7:CN1223">
        <filterColumn colId="2">
          <filters>
            <filter val="Филиал &quot;Ростовэнерго&quot;"/>
          </filters>
        </filterColumn>
        <filterColumn colId="4" showButton="0"/>
      </autoFilter>
    </customSheetView>
  </customSheetViews>
  <mergeCells count="13">
    <mergeCell ref="O4:P5"/>
    <mergeCell ref="A1:R1"/>
    <mergeCell ref="A4:A6"/>
    <mergeCell ref="B4:B6"/>
    <mergeCell ref="C4:C6"/>
    <mergeCell ref="N4:N6"/>
    <mergeCell ref="L4:M5"/>
    <mergeCell ref="D6:H6"/>
    <mergeCell ref="D4:H4"/>
    <mergeCell ref="Q4:Q6"/>
    <mergeCell ref="R4:R6"/>
    <mergeCell ref="I4:I5"/>
    <mergeCell ref="J4:K4"/>
  </mergeCells>
  <pageMargins left="0.25" right="0.25" top="0.75" bottom="0.75" header="0.3" footer="0.3"/>
  <pageSetup paperSize="9" scale="23" fitToHeight="3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J41" sqref="J41"/>
    </sheetView>
  </sheetViews>
  <sheetFormatPr defaultRowHeight="12.75"/>
  <cols>
    <col min="2" max="2" width="10.85546875" customWidth="1"/>
    <col min="11" max="11" width="18.140625" customWidth="1"/>
    <col min="258" max="258" width="10.85546875" customWidth="1"/>
    <col min="514" max="514" width="10.85546875" customWidth="1"/>
    <col min="770" max="770" width="10.85546875" customWidth="1"/>
    <col min="1026" max="1026" width="10.85546875" customWidth="1"/>
    <col min="1282" max="1282" width="10.85546875" customWidth="1"/>
    <col min="1538" max="1538" width="10.85546875" customWidth="1"/>
    <col min="1794" max="1794" width="10.85546875" customWidth="1"/>
    <col min="2050" max="2050" width="10.85546875" customWidth="1"/>
    <col min="2306" max="2306" width="10.85546875" customWidth="1"/>
    <col min="2562" max="2562" width="10.85546875" customWidth="1"/>
    <col min="2818" max="2818" width="10.85546875" customWidth="1"/>
    <col min="3074" max="3074" width="10.85546875" customWidth="1"/>
    <col min="3330" max="3330" width="10.85546875" customWidth="1"/>
    <col min="3586" max="3586" width="10.85546875" customWidth="1"/>
    <col min="3842" max="3842" width="10.85546875" customWidth="1"/>
    <col min="4098" max="4098" width="10.85546875" customWidth="1"/>
    <col min="4354" max="4354" width="10.85546875" customWidth="1"/>
    <col min="4610" max="4610" width="10.85546875" customWidth="1"/>
    <col min="4866" max="4866" width="10.85546875" customWidth="1"/>
    <col min="5122" max="5122" width="10.85546875" customWidth="1"/>
    <col min="5378" max="5378" width="10.85546875" customWidth="1"/>
    <col min="5634" max="5634" width="10.85546875" customWidth="1"/>
    <col min="5890" max="5890" width="10.85546875" customWidth="1"/>
    <col min="6146" max="6146" width="10.85546875" customWidth="1"/>
    <col min="6402" max="6402" width="10.85546875" customWidth="1"/>
    <col min="6658" max="6658" width="10.85546875" customWidth="1"/>
    <col min="6914" max="6914" width="10.85546875" customWidth="1"/>
    <col min="7170" max="7170" width="10.85546875" customWidth="1"/>
    <col min="7426" max="7426" width="10.85546875" customWidth="1"/>
    <col min="7682" max="7682" width="10.85546875" customWidth="1"/>
    <col min="7938" max="7938" width="10.85546875" customWidth="1"/>
    <col min="8194" max="8194" width="10.85546875" customWidth="1"/>
    <col min="8450" max="8450" width="10.85546875" customWidth="1"/>
    <col min="8706" max="8706" width="10.85546875" customWidth="1"/>
    <col min="8962" max="8962" width="10.85546875" customWidth="1"/>
    <col min="9218" max="9218" width="10.85546875" customWidth="1"/>
    <col min="9474" max="9474" width="10.85546875" customWidth="1"/>
    <col min="9730" max="9730" width="10.85546875" customWidth="1"/>
    <col min="9986" max="9986" width="10.85546875" customWidth="1"/>
    <col min="10242" max="10242" width="10.85546875" customWidth="1"/>
    <col min="10498" max="10498" width="10.85546875" customWidth="1"/>
    <col min="10754" max="10754" width="10.85546875" customWidth="1"/>
    <col min="11010" max="11010" width="10.85546875" customWidth="1"/>
    <col min="11266" max="11266" width="10.85546875" customWidth="1"/>
    <col min="11522" max="11522" width="10.85546875" customWidth="1"/>
    <col min="11778" max="11778" width="10.85546875" customWidth="1"/>
    <col min="12034" max="12034" width="10.85546875" customWidth="1"/>
    <col min="12290" max="12290" width="10.85546875" customWidth="1"/>
    <col min="12546" max="12546" width="10.85546875" customWidth="1"/>
    <col min="12802" max="12802" width="10.85546875" customWidth="1"/>
    <col min="13058" max="13058" width="10.85546875" customWidth="1"/>
    <col min="13314" max="13314" width="10.85546875" customWidth="1"/>
    <col min="13570" max="13570" width="10.85546875" customWidth="1"/>
    <col min="13826" max="13826" width="10.85546875" customWidth="1"/>
    <col min="14082" max="14082" width="10.85546875" customWidth="1"/>
    <col min="14338" max="14338" width="10.85546875" customWidth="1"/>
    <col min="14594" max="14594" width="10.85546875" customWidth="1"/>
    <col min="14850" max="14850" width="10.85546875" customWidth="1"/>
    <col min="15106" max="15106" width="10.85546875" customWidth="1"/>
    <col min="15362" max="15362" width="10.85546875" customWidth="1"/>
    <col min="15618" max="15618" width="10.85546875" customWidth="1"/>
    <col min="15874" max="15874" width="10.85546875" customWidth="1"/>
    <col min="16130" max="16130" width="10.85546875" customWidth="1"/>
  </cols>
  <sheetData>
    <row r="1" spans="1:11">
      <c r="A1" s="159" t="s">
        <v>1463</v>
      </c>
      <c r="B1" s="159"/>
      <c r="C1" s="159"/>
      <c r="F1" t="s">
        <v>1749</v>
      </c>
      <c r="G1" t="s">
        <v>1750</v>
      </c>
      <c r="H1" t="s">
        <v>1751</v>
      </c>
      <c r="I1" t="s">
        <v>1752</v>
      </c>
      <c r="J1" t="s">
        <v>1753</v>
      </c>
      <c r="K1" t="s">
        <v>1766</v>
      </c>
    </row>
    <row r="2" spans="1:11">
      <c r="A2" s="317" t="s">
        <v>1754</v>
      </c>
      <c r="B2" s="317"/>
      <c r="C2">
        <v>83</v>
      </c>
      <c r="F2" t="s">
        <v>1759</v>
      </c>
      <c r="G2" t="s">
        <v>1760</v>
      </c>
      <c r="H2">
        <v>8</v>
      </c>
      <c r="K2" t="s">
        <v>1767</v>
      </c>
    </row>
    <row r="3" spans="1:11">
      <c r="A3" s="318" t="s">
        <v>1755</v>
      </c>
      <c r="B3" s="318"/>
      <c r="C3">
        <v>65.869</v>
      </c>
      <c r="F3" t="s">
        <v>1764</v>
      </c>
      <c r="G3" t="s">
        <v>1765</v>
      </c>
    </row>
    <row r="4" spans="1:11">
      <c r="A4" s="317" t="s">
        <v>1756</v>
      </c>
      <c r="B4" s="317"/>
      <c r="C4">
        <v>40</v>
      </c>
      <c r="F4" t="s">
        <v>1768</v>
      </c>
    </row>
    <row r="5" spans="1:11">
      <c r="A5" s="317" t="s">
        <v>1761</v>
      </c>
      <c r="B5" s="317"/>
      <c r="C5">
        <v>20</v>
      </c>
      <c r="F5" t="s">
        <v>1769</v>
      </c>
    </row>
    <row r="6" spans="1:11">
      <c r="A6" s="159" t="s">
        <v>1464</v>
      </c>
      <c r="B6" s="159"/>
      <c r="C6" s="159"/>
    </row>
    <row r="7" spans="1:11">
      <c r="A7" s="317" t="s">
        <v>1754</v>
      </c>
      <c r="B7" s="317"/>
      <c r="C7">
        <v>73</v>
      </c>
    </row>
    <row r="8" spans="1:11">
      <c r="A8" s="318" t="s">
        <v>1755</v>
      </c>
      <c r="B8" s="318"/>
      <c r="C8">
        <v>29.782</v>
      </c>
    </row>
    <row r="9" spans="1:11">
      <c r="A9" s="317" t="s">
        <v>1756</v>
      </c>
      <c r="B9" s="317"/>
      <c r="C9">
        <v>44</v>
      </c>
    </row>
    <row r="10" spans="1:11">
      <c r="A10" s="317" t="s">
        <v>1761</v>
      </c>
      <c r="B10" s="317"/>
      <c r="C10">
        <v>9</v>
      </c>
    </row>
    <row r="11" spans="1:11">
      <c r="A11" s="159" t="s">
        <v>1465</v>
      </c>
      <c r="B11" s="159"/>
      <c r="C11" s="159"/>
    </row>
    <row r="12" spans="1:11">
      <c r="A12" s="317" t="s">
        <v>1754</v>
      </c>
      <c r="B12" s="317"/>
      <c r="C12">
        <v>102</v>
      </c>
    </row>
    <row r="13" spans="1:11">
      <c r="A13" s="318" t="s">
        <v>1755</v>
      </c>
      <c r="B13" s="318"/>
      <c r="C13">
        <v>29.800999999999998</v>
      </c>
    </row>
    <row r="14" spans="1:11">
      <c r="A14" s="317" t="s">
        <v>1756</v>
      </c>
      <c r="B14" s="317"/>
      <c r="C14">
        <v>85</v>
      </c>
    </row>
    <row r="15" spans="1:11">
      <c r="A15" s="317" t="s">
        <v>1761</v>
      </c>
      <c r="B15" s="317"/>
      <c r="C15">
        <v>9</v>
      </c>
    </row>
    <row r="16" spans="1:11">
      <c r="A16" s="159" t="s">
        <v>1468</v>
      </c>
      <c r="B16" s="159"/>
      <c r="C16" s="159"/>
    </row>
    <row r="17" spans="1:3">
      <c r="A17" s="317" t="s">
        <v>1754</v>
      </c>
      <c r="B17" s="317"/>
      <c r="C17">
        <v>57</v>
      </c>
    </row>
    <row r="18" spans="1:3">
      <c r="A18" s="318" t="s">
        <v>1755</v>
      </c>
      <c r="B18" s="318"/>
      <c r="C18">
        <v>11.78</v>
      </c>
    </row>
    <row r="19" spans="1:3">
      <c r="A19" s="317" t="s">
        <v>1756</v>
      </c>
      <c r="B19" s="317"/>
      <c r="C19">
        <v>33</v>
      </c>
    </row>
    <row r="20" spans="1:3">
      <c r="A20" s="317" t="s">
        <v>1761</v>
      </c>
      <c r="B20" s="317"/>
      <c r="C20">
        <v>8</v>
      </c>
    </row>
    <row r="21" spans="1:3">
      <c r="A21" s="159" t="s">
        <v>1470</v>
      </c>
      <c r="B21" s="159"/>
      <c r="C21" s="159"/>
    </row>
    <row r="22" spans="1:3">
      <c r="A22" s="317" t="s">
        <v>1754</v>
      </c>
      <c r="B22" s="317"/>
      <c r="C22">
        <v>61</v>
      </c>
    </row>
    <row r="23" spans="1:3">
      <c r="A23" s="318" t="s">
        <v>1755</v>
      </c>
      <c r="B23" s="318"/>
      <c r="C23">
        <v>2.4009999999999998</v>
      </c>
    </row>
    <row r="24" spans="1:3">
      <c r="A24" s="317" t="s">
        <v>1756</v>
      </c>
      <c r="B24" s="317"/>
      <c r="C24">
        <v>52</v>
      </c>
    </row>
    <row r="25" spans="1:3">
      <c r="A25" s="317" t="s">
        <v>1761</v>
      </c>
      <c r="B25" s="317"/>
      <c r="C25">
        <v>2</v>
      </c>
    </row>
    <row r="26" spans="1:3">
      <c r="A26" s="159" t="s">
        <v>1466</v>
      </c>
      <c r="B26" s="159"/>
      <c r="C26" s="159"/>
    </row>
    <row r="27" spans="1:3">
      <c r="A27" s="317" t="s">
        <v>1754</v>
      </c>
      <c r="B27" s="317"/>
      <c r="C27">
        <v>63</v>
      </c>
    </row>
    <row r="28" spans="1:3">
      <c r="A28" s="318" t="s">
        <v>1755</v>
      </c>
      <c r="B28" s="318"/>
      <c r="C28">
        <v>24.663</v>
      </c>
    </row>
    <row r="29" spans="1:3">
      <c r="A29" s="317" t="s">
        <v>1756</v>
      </c>
      <c r="B29" s="317"/>
      <c r="C29">
        <v>42</v>
      </c>
    </row>
    <row r="30" spans="1:3">
      <c r="A30" s="317" t="s">
        <v>1761</v>
      </c>
      <c r="B30" s="317"/>
      <c r="C30">
        <v>7</v>
      </c>
    </row>
    <row r="31" spans="1:3">
      <c r="A31" s="159" t="s">
        <v>1469</v>
      </c>
      <c r="B31" s="159"/>
      <c r="C31" s="159"/>
    </row>
    <row r="32" spans="1:3">
      <c r="A32" s="317" t="s">
        <v>1754</v>
      </c>
      <c r="B32" s="317"/>
      <c r="C32">
        <v>64</v>
      </c>
    </row>
    <row r="33" spans="1:3">
      <c r="A33" s="318" t="s">
        <v>1755</v>
      </c>
      <c r="B33" s="318"/>
      <c r="C33">
        <v>0</v>
      </c>
    </row>
    <row r="34" spans="1:3">
      <c r="A34" s="317" t="s">
        <v>1756</v>
      </c>
      <c r="B34" s="317"/>
      <c r="C34">
        <v>50</v>
      </c>
    </row>
    <row r="35" spans="1:3">
      <c r="A35" s="317" t="s">
        <v>1761</v>
      </c>
      <c r="B35" s="317"/>
      <c r="C35">
        <v>0</v>
      </c>
    </row>
    <row r="36" spans="1:3">
      <c r="A36" s="159" t="s">
        <v>1467</v>
      </c>
      <c r="B36" s="159"/>
      <c r="C36" s="159"/>
    </row>
    <row r="37" spans="1:3">
      <c r="A37" s="317" t="s">
        <v>1754</v>
      </c>
      <c r="B37" s="317"/>
      <c r="C37">
        <v>57</v>
      </c>
    </row>
    <row r="38" spans="1:3">
      <c r="A38" s="318" t="s">
        <v>1755</v>
      </c>
      <c r="B38" s="318"/>
      <c r="C38">
        <v>32.654000000000003</v>
      </c>
    </row>
    <row r="39" spans="1:3">
      <c r="A39" s="317" t="s">
        <v>1756</v>
      </c>
      <c r="B39" s="317"/>
      <c r="C39">
        <v>31</v>
      </c>
    </row>
    <row r="40" spans="1:3">
      <c r="A40" s="317" t="s">
        <v>1761</v>
      </c>
      <c r="B40" s="317"/>
      <c r="C40">
        <v>10</v>
      </c>
    </row>
  </sheetData>
  <mergeCells count="32">
    <mergeCell ref="A30:B30"/>
    <mergeCell ref="A35:B35"/>
    <mergeCell ref="A40:B40"/>
    <mergeCell ref="A2:B2"/>
    <mergeCell ref="A3:B3"/>
    <mergeCell ref="A4:B4"/>
    <mergeCell ref="A5:B5"/>
    <mergeCell ref="A13:B13"/>
    <mergeCell ref="A14:B14"/>
    <mergeCell ref="A17:B17"/>
    <mergeCell ref="A7:B7"/>
    <mergeCell ref="A8:B8"/>
    <mergeCell ref="A9:B9"/>
    <mergeCell ref="A12:B12"/>
    <mergeCell ref="A10:B10"/>
    <mergeCell ref="A15:B15"/>
    <mergeCell ref="A18:B18"/>
    <mergeCell ref="A19:B19"/>
    <mergeCell ref="A22:B22"/>
    <mergeCell ref="A23:B23"/>
    <mergeCell ref="A20:B20"/>
    <mergeCell ref="A24:B24"/>
    <mergeCell ref="A27:B27"/>
    <mergeCell ref="A28:B28"/>
    <mergeCell ref="A29:B29"/>
    <mergeCell ref="A25:B25"/>
    <mergeCell ref="A37:B37"/>
    <mergeCell ref="A38:B38"/>
    <mergeCell ref="A39:B39"/>
    <mergeCell ref="A32:B32"/>
    <mergeCell ref="A33:B33"/>
    <mergeCell ref="A34:B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573"/>
  <sheetViews>
    <sheetView workbookViewId="0">
      <selection sqref="A1:A1048576"/>
    </sheetView>
  </sheetViews>
  <sheetFormatPr defaultRowHeight="12.75"/>
  <cols>
    <col min="1" max="1" width="25.85546875" style="11" customWidth="1"/>
    <col min="2" max="2" width="15.7109375" style="11" hidden="1" customWidth="1"/>
    <col min="3" max="3" width="7.5703125" style="11" hidden="1" customWidth="1"/>
    <col min="4" max="4" width="8.42578125" style="11" hidden="1" customWidth="1"/>
    <col min="5" max="7" width="5.42578125" style="11" hidden="1" customWidth="1"/>
    <col min="8" max="8" width="18.28515625" style="12" hidden="1" customWidth="1"/>
    <col min="9" max="10" width="11.140625" style="54" hidden="1" customWidth="1"/>
    <col min="11" max="16" width="9.140625" style="11" hidden="1" customWidth="1"/>
    <col min="17" max="17" width="11" style="11" customWidth="1"/>
    <col min="18" max="16384" width="9.140625" style="13"/>
  </cols>
  <sheetData>
    <row r="1" spans="1:17">
      <c r="I1" s="11"/>
      <c r="J1" s="11"/>
    </row>
    <row r="2" spans="1:17">
      <c r="A2" s="227"/>
      <c r="B2" s="227"/>
      <c r="C2" s="227"/>
      <c r="D2" s="227"/>
      <c r="E2" s="227"/>
      <c r="F2" s="227"/>
      <c r="G2" s="227"/>
      <c r="H2" s="227"/>
      <c r="I2" s="228"/>
      <c r="J2" s="228"/>
      <c r="K2" s="227"/>
      <c r="L2" s="227"/>
      <c r="M2" s="227"/>
      <c r="N2" s="227"/>
      <c r="O2" s="227"/>
      <c r="P2" s="227"/>
      <c r="Q2" s="14"/>
    </row>
    <row r="3" spans="1:17" ht="15.75">
      <c r="A3" s="229" t="s">
        <v>856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</row>
    <row r="6" spans="1:17" s="16" customFormat="1">
      <c r="A6" s="223" t="s">
        <v>857</v>
      </c>
      <c r="B6" s="15"/>
      <c r="C6" s="223" t="s">
        <v>858</v>
      </c>
      <c r="D6" s="223"/>
      <c r="E6" s="223"/>
      <c r="F6" s="223"/>
      <c r="G6" s="223"/>
      <c r="H6" s="230" t="s">
        <v>859</v>
      </c>
      <c r="I6" s="231" t="s">
        <v>860</v>
      </c>
      <c r="J6" s="232"/>
      <c r="K6" s="223" t="s">
        <v>861</v>
      </c>
      <c r="L6" s="223"/>
      <c r="M6" s="223" t="s">
        <v>862</v>
      </c>
      <c r="N6" s="223" t="s">
        <v>863</v>
      </c>
      <c r="O6" s="223"/>
      <c r="P6" s="223" t="s">
        <v>864</v>
      </c>
      <c r="Q6" s="223" t="s">
        <v>865</v>
      </c>
    </row>
    <row r="7" spans="1:17" ht="63.75">
      <c r="A7" s="223"/>
      <c r="B7" s="15" t="s">
        <v>866</v>
      </c>
      <c r="C7" s="17" t="s">
        <v>867</v>
      </c>
      <c r="D7" s="17" t="s">
        <v>13</v>
      </c>
      <c r="E7" s="17" t="s">
        <v>14</v>
      </c>
      <c r="F7" s="17" t="s">
        <v>15</v>
      </c>
      <c r="G7" s="17" t="s">
        <v>16</v>
      </c>
      <c r="H7" s="230"/>
      <c r="I7" s="18" t="s">
        <v>868</v>
      </c>
      <c r="J7" s="18" t="s">
        <v>18</v>
      </c>
      <c r="K7" s="223"/>
      <c r="L7" s="223"/>
      <c r="M7" s="223"/>
      <c r="N7" s="223"/>
      <c r="O7" s="223"/>
      <c r="P7" s="223"/>
      <c r="Q7" s="223"/>
    </row>
    <row r="8" spans="1:17" ht="25.5">
      <c r="A8" s="223"/>
      <c r="B8" s="15"/>
      <c r="C8" s="223" t="s">
        <v>20</v>
      </c>
      <c r="D8" s="223"/>
      <c r="E8" s="223"/>
      <c r="F8" s="223"/>
      <c r="G8" s="223"/>
      <c r="H8" s="19" t="s">
        <v>869</v>
      </c>
      <c r="I8" s="18" t="s">
        <v>870</v>
      </c>
      <c r="J8" s="18" t="s">
        <v>23</v>
      </c>
      <c r="K8" s="15" t="s">
        <v>871</v>
      </c>
      <c r="L8" s="15" t="s">
        <v>872</v>
      </c>
      <c r="M8" s="223"/>
      <c r="N8" s="15" t="s">
        <v>873</v>
      </c>
      <c r="O8" s="15" t="s">
        <v>874</v>
      </c>
      <c r="P8" s="223"/>
      <c r="Q8" s="15" t="s">
        <v>23</v>
      </c>
    </row>
    <row r="9" spans="1:17">
      <c r="A9" s="17" t="s">
        <v>875</v>
      </c>
      <c r="B9" s="17" t="s">
        <v>876</v>
      </c>
      <c r="C9" s="17" t="s">
        <v>877</v>
      </c>
      <c r="D9" s="17" t="s">
        <v>878</v>
      </c>
      <c r="E9" s="17" t="s">
        <v>879</v>
      </c>
      <c r="F9" s="17" t="s">
        <v>880</v>
      </c>
      <c r="G9" s="17" t="s">
        <v>881</v>
      </c>
      <c r="H9" s="20" t="s">
        <v>882</v>
      </c>
      <c r="I9" s="21" t="s">
        <v>883</v>
      </c>
      <c r="J9" s="22" t="s">
        <v>884</v>
      </c>
      <c r="K9" s="224" t="s">
        <v>885</v>
      </c>
      <c r="L9" s="225"/>
      <c r="M9" s="17" t="s">
        <v>886</v>
      </c>
      <c r="N9" s="226" t="s">
        <v>887</v>
      </c>
      <c r="O9" s="226"/>
      <c r="P9" s="17" t="s">
        <v>888</v>
      </c>
      <c r="Q9" s="11" t="s">
        <v>889</v>
      </c>
    </row>
    <row r="10" spans="1:17" ht="25.5">
      <c r="A10" s="23" t="s">
        <v>890</v>
      </c>
      <c r="B10" s="23" t="s">
        <v>38</v>
      </c>
      <c r="C10" s="24">
        <f>D10+E10+F10+G10</f>
        <v>16.3</v>
      </c>
      <c r="D10" s="24">
        <v>6.3</v>
      </c>
      <c r="E10" s="24">
        <v>10</v>
      </c>
      <c r="F10" s="24"/>
      <c r="G10" s="24"/>
      <c r="H10" s="24">
        <v>10.92</v>
      </c>
      <c r="I10" s="25">
        <v>4.25115</v>
      </c>
      <c r="J10" s="25">
        <v>1.3894500000000001</v>
      </c>
      <c r="K10" s="26">
        <v>-8.8761290322580635</v>
      </c>
      <c r="L10" s="26">
        <v>-8.2547999999999995</v>
      </c>
      <c r="M10" s="27" t="s">
        <v>891</v>
      </c>
      <c r="N10" s="26">
        <v>-8.8761290322580635</v>
      </c>
      <c r="O10" s="26">
        <v>-8.2547999999999995</v>
      </c>
      <c r="P10" s="28" t="s">
        <v>891</v>
      </c>
      <c r="Q10" s="17">
        <v>1.0680000000000001</v>
      </c>
    </row>
    <row r="11" spans="1:17" ht="25.5">
      <c r="A11" s="23" t="s">
        <v>892</v>
      </c>
      <c r="B11" s="23" t="s">
        <v>33</v>
      </c>
      <c r="C11" s="24">
        <f>D11+E11+F11+G11</f>
        <v>5</v>
      </c>
      <c r="D11" s="24">
        <v>2.5</v>
      </c>
      <c r="E11" s="24">
        <v>2.5</v>
      </c>
      <c r="F11" s="24"/>
      <c r="G11" s="24"/>
      <c r="H11" s="24">
        <v>1.7599999999999998</v>
      </c>
      <c r="I11" s="25">
        <v>7.3999999999999996E-2</v>
      </c>
      <c r="J11" s="25">
        <v>6.9000000000000006E-2</v>
      </c>
      <c r="K11" s="24">
        <v>0.78543010752688192</v>
      </c>
      <c r="L11" s="24">
        <v>0.73045000000000027</v>
      </c>
      <c r="M11" s="17" t="s">
        <v>893</v>
      </c>
      <c r="N11" s="24">
        <v>0.78543010752688192</v>
      </c>
      <c r="O11" s="24">
        <v>0.73045000000000027</v>
      </c>
      <c r="P11" s="29" t="s">
        <v>893</v>
      </c>
      <c r="Q11" s="17">
        <v>3.0000000000000001E-3</v>
      </c>
    </row>
    <row r="12" spans="1:17" ht="25.5">
      <c r="A12" s="23" t="s">
        <v>894</v>
      </c>
      <c r="B12" s="23" t="s">
        <v>38</v>
      </c>
      <c r="C12" s="24">
        <f t="shared" ref="C12:C75" si="0">D12+E12+F12+G12</f>
        <v>32</v>
      </c>
      <c r="D12" s="24">
        <v>16</v>
      </c>
      <c r="E12" s="24">
        <v>16</v>
      </c>
      <c r="F12" s="24"/>
      <c r="G12" s="24"/>
      <c r="H12" s="24">
        <v>9.68</v>
      </c>
      <c r="I12" s="25">
        <v>1.40205</v>
      </c>
      <c r="J12" s="25">
        <v>0.77483000000000002</v>
      </c>
      <c r="K12" s="24">
        <v>5.6124193548387105</v>
      </c>
      <c r="L12" s="24">
        <v>5.2195500000000008</v>
      </c>
      <c r="M12" s="17" t="s">
        <v>893</v>
      </c>
      <c r="N12" s="24">
        <v>5.6124193548387105</v>
      </c>
      <c r="O12" s="24">
        <v>5.2195500000000008</v>
      </c>
      <c r="P12" s="29" t="s">
        <v>893</v>
      </c>
      <c r="Q12" s="17">
        <v>1.8959999999999999</v>
      </c>
    </row>
    <row r="13" spans="1:17" ht="25.5">
      <c r="A13" s="23" t="s">
        <v>895</v>
      </c>
      <c r="B13" s="23" t="s">
        <v>33</v>
      </c>
      <c r="C13" s="24">
        <f t="shared" si="0"/>
        <v>12.6</v>
      </c>
      <c r="D13" s="24">
        <v>6.3</v>
      </c>
      <c r="E13" s="24">
        <v>6.3</v>
      </c>
      <c r="F13" s="24"/>
      <c r="G13" s="24"/>
      <c r="H13" s="24">
        <v>3.8600000000000003</v>
      </c>
      <c r="I13" s="25">
        <v>5.8140099999999997</v>
      </c>
      <c r="J13" s="25">
        <v>2.1684999999999999</v>
      </c>
      <c r="K13" s="24">
        <v>-3.4966236559139778</v>
      </c>
      <c r="L13" s="24">
        <v>-3.2518599999999998</v>
      </c>
      <c r="M13" s="17" t="s">
        <v>891</v>
      </c>
      <c r="N13" s="24">
        <v>-3.4966236559139778</v>
      </c>
      <c r="O13" s="24">
        <v>-3.2518599999999998</v>
      </c>
      <c r="P13" s="29" t="s">
        <v>891</v>
      </c>
      <c r="Q13" s="17">
        <v>1.607</v>
      </c>
    </row>
    <row r="14" spans="1:17" ht="25.5">
      <c r="A14" s="23" t="s">
        <v>896</v>
      </c>
      <c r="B14" s="23" t="s">
        <v>35</v>
      </c>
      <c r="C14" s="24">
        <f t="shared" si="0"/>
        <v>8</v>
      </c>
      <c r="D14" s="24">
        <v>4</v>
      </c>
      <c r="E14" s="24">
        <v>4</v>
      </c>
      <c r="F14" s="24"/>
      <c r="G14" s="24"/>
      <c r="H14" s="24">
        <v>3.46</v>
      </c>
      <c r="I14" s="25">
        <v>1.0119</v>
      </c>
      <c r="J14" s="25">
        <v>0.44500000000000001</v>
      </c>
      <c r="K14" s="24">
        <v>-0.34806451612903211</v>
      </c>
      <c r="L14" s="24">
        <v>-0.32369999999999988</v>
      </c>
      <c r="M14" s="17" t="s">
        <v>891</v>
      </c>
      <c r="N14" s="24">
        <v>-0.34806451612903211</v>
      </c>
      <c r="O14" s="24">
        <v>-0.32369999999999988</v>
      </c>
      <c r="P14" s="29" t="s">
        <v>891</v>
      </c>
      <c r="Q14" s="17">
        <v>5.3999999999999999E-2</v>
      </c>
    </row>
    <row r="15" spans="1:17" ht="25.5">
      <c r="A15" s="23" t="s">
        <v>897</v>
      </c>
      <c r="B15" s="23" t="s">
        <v>898</v>
      </c>
      <c r="C15" s="24">
        <f t="shared" si="0"/>
        <v>50</v>
      </c>
      <c r="D15" s="24">
        <v>25</v>
      </c>
      <c r="E15" s="24">
        <v>25</v>
      </c>
      <c r="F15" s="24"/>
      <c r="G15" s="24"/>
      <c r="H15" s="24">
        <v>11.14</v>
      </c>
      <c r="I15" s="25">
        <v>7.6676399999999996</v>
      </c>
      <c r="J15" s="25">
        <v>1.5756399999999999</v>
      </c>
      <c r="K15" s="24">
        <v>6.8652258064516136</v>
      </c>
      <c r="L15" s="24">
        <v>6.3846600000000011</v>
      </c>
      <c r="M15" s="17" t="s">
        <v>893</v>
      </c>
      <c r="N15" s="24">
        <v>6.8652258064516136</v>
      </c>
      <c r="O15" s="24">
        <v>6.3846600000000011</v>
      </c>
      <c r="P15" s="29" t="s">
        <v>893</v>
      </c>
      <c r="Q15" s="17">
        <v>0</v>
      </c>
    </row>
    <row r="16" spans="1:17" ht="25.5">
      <c r="A16" s="23" t="s">
        <v>899</v>
      </c>
      <c r="B16" s="23" t="s">
        <v>30</v>
      </c>
      <c r="C16" s="24">
        <f t="shared" si="0"/>
        <v>16.3</v>
      </c>
      <c r="D16" s="24">
        <v>6.3</v>
      </c>
      <c r="E16" s="24">
        <v>10</v>
      </c>
      <c r="F16" s="24"/>
      <c r="G16" s="24"/>
      <c r="H16" s="24">
        <v>8.81</v>
      </c>
      <c r="I16" s="25">
        <v>0.22120000000000001</v>
      </c>
      <c r="J16" s="25">
        <v>3.5000000000000003E-2</v>
      </c>
      <c r="K16" s="24">
        <v>-2.4328494623655907</v>
      </c>
      <c r="L16" s="24">
        <v>-2.2625499999999996</v>
      </c>
      <c r="M16" s="17" t="s">
        <v>891</v>
      </c>
      <c r="N16" s="24">
        <v>-2.4328494623655907</v>
      </c>
      <c r="O16" s="24">
        <v>-2.2625499999999996</v>
      </c>
      <c r="P16" s="29" t="s">
        <v>891</v>
      </c>
      <c r="Q16" s="17">
        <v>0.38500000000000001</v>
      </c>
    </row>
    <row r="17" spans="1:17" ht="25.5">
      <c r="A17" s="23" t="s">
        <v>900</v>
      </c>
      <c r="B17" s="23" t="s">
        <v>30</v>
      </c>
      <c r="C17" s="24">
        <f t="shared" si="0"/>
        <v>6.3</v>
      </c>
      <c r="D17" s="24">
        <v>6.3</v>
      </c>
      <c r="E17" s="24"/>
      <c r="F17" s="24"/>
      <c r="G17" s="24"/>
      <c r="H17" s="24">
        <v>2.11</v>
      </c>
      <c r="I17" s="25">
        <v>0.33784999999999998</v>
      </c>
      <c r="J17" s="25">
        <v>0.29299999999999998</v>
      </c>
      <c r="K17" s="24">
        <v>3.8267204301075264</v>
      </c>
      <c r="L17" s="24">
        <v>3.5588499999999996</v>
      </c>
      <c r="M17" s="17" t="s">
        <v>893</v>
      </c>
      <c r="N17" s="24">
        <v>3.8267204301075264</v>
      </c>
      <c r="O17" s="24">
        <v>3.5588499999999996</v>
      </c>
      <c r="P17" s="29" t="s">
        <v>893</v>
      </c>
      <c r="Q17" s="17">
        <v>1.4E-2</v>
      </c>
    </row>
    <row r="18" spans="1:17" ht="25.5">
      <c r="A18" s="23" t="s">
        <v>901</v>
      </c>
      <c r="B18" s="23" t="s">
        <v>33</v>
      </c>
      <c r="C18" s="24">
        <f t="shared" si="0"/>
        <v>12.6</v>
      </c>
      <c r="D18" s="24">
        <v>6.3</v>
      </c>
      <c r="E18" s="24">
        <v>6.3</v>
      </c>
      <c r="F18" s="24"/>
      <c r="G18" s="24"/>
      <c r="H18" s="24">
        <v>4.9000000000000004</v>
      </c>
      <c r="I18" s="25">
        <v>0.88588999999999996</v>
      </c>
      <c r="J18" s="25">
        <v>2.5000000000000001E-2</v>
      </c>
      <c r="K18" s="24">
        <v>0.76243010752688167</v>
      </c>
      <c r="L18" s="24">
        <v>0.70906000000000002</v>
      </c>
      <c r="M18" s="17" t="s">
        <v>893</v>
      </c>
      <c r="N18" s="24">
        <v>0.76243010752688167</v>
      </c>
      <c r="O18" s="24">
        <v>0.70906000000000002</v>
      </c>
      <c r="P18" s="29" t="s">
        <v>893</v>
      </c>
      <c r="Q18" s="17">
        <v>5.12</v>
      </c>
    </row>
    <row r="19" spans="1:17" ht="25.5">
      <c r="A19" s="23" t="s">
        <v>902</v>
      </c>
      <c r="B19" s="23" t="s">
        <v>35</v>
      </c>
      <c r="C19" s="24">
        <f t="shared" si="0"/>
        <v>3.2</v>
      </c>
      <c r="D19" s="24">
        <v>3.2</v>
      </c>
      <c r="E19" s="24"/>
      <c r="F19" s="24"/>
      <c r="G19" s="24"/>
      <c r="H19" s="24">
        <v>0.39</v>
      </c>
      <c r="I19" s="25">
        <v>1.2E-2</v>
      </c>
      <c r="J19" s="25">
        <v>1.2E-2</v>
      </c>
      <c r="K19" s="24">
        <v>2.7970967741935486</v>
      </c>
      <c r="L19" s="24">
        <v>2.6013000000000002</v>
      </c>
      <c r="M19" s="17" t="s">
        <v>893</v>
      </c>
      <c r="N19" s="24">
        <v>2.7970967741935486</v>
      </c>
      <c r="O19" s="24">
        <v>2.6013000000000002</v>
      </c>
      <c r="P19" s="29" t="s">
        <v>893</v>
      </c>
      <c r="Q19" s="17">
        <v>0.06</v>
      </c>
    </row>
    <row r="20" spans="1:17" ht="25.5">
      <c r="A20" s="23" t="s">
        <v>903</v>
      </c>
      <c r="B20" s="23" t="s">
        <v>33</v>
      </c>
      <c r="C20" s="24">
        <f t="shared" si="0"/>
        <v>20.6</v>
      </c>
      <c r="D20" s="24">
        <v>6.3</v>
      </c>
      <c r="E20" s="24">
        <v>6.3</v>
      </c>
      <c r="F20" s="24">
        <v>4</v>
      </c>
      <c r="G20" s="24">
        <v>4</v>
      </c>
      <c r="H20" s="24">
        <v>1.77</v>
      </c>
      <c r="I20" s="25">
        <v>4.2181499999999996</v>
      </c>
      <c r="J20" s="25">
        <v>0.505</v>
      </c>
      <c r="K20" s="24">
        <v>0.31435483870967751</v>
      </c>
      <c r="L20" s="24">
        <v>0.29235000000000011</v>
      </c>
      <c r="M20" s="17" t="s">
        <v>893</v>
      </c>
      <c r="N20" s="24">
        <v>0.31435483870967751</v>
      </c>
      <c r="O20" s="24">
        <v>0.29235000000000011</v>
      </c>
      <c r="P20" s="29" t="s">
        <v>893</v>
      </c>
      <c r="Q20" s="17">
        <v>0.91200000000000003</v>
      </c>
    </row>
    <row r="21" spans="1:17" ht="25.5">
      <c r="A21" s="23" t="s">
        <v>904</v>
      </c>
      <c r="B21" s="23" t="s">
        <v>35</v>
      </c>
      <c r="C21" s="24">
        <f t="shared" si="0"/>
        <v>5.7</v>
      </c>
      <c r="D21" s="24">
        <v>2.5</v>
      </c>
      <c r="E21" s="24">
        <v>3.2</v>
      </c>
      <c r="F21" s="24"/>
      <c r="G21" s="24"/>
      <c r="H21" s="24">
        <v>1.89</v>
      </c>
      <c r="I21" s="25">
        <v>1.95804</v>
      </c>
      <c r="J21" s="25">
        <v>0.58579999999999999</v>
      </c>
      <c r="K21" s="24">
        <v>-1.3704193548387094</v>
      </c>
      <c r="L21" s="24">
        <v>-1.2744899999999997</v>
      </c>
      <c r="M21" s="17" t="s">
        <v>891</v>
      </c>
      <c r="N21" s="24">
        <v>-1.3704193548387094</v>
      </c>
      <c r="O21" s="24">
        <v>-1.2744899999999997</v>
      </c>
      <c r="P21" s="29" t="s">
        <v>891</v>
      </c>
      <c r="Q21" s="17">
        <v>0.27</v>
      </c>
    </row>
    <row r="22" spans="1:17" ht="25.5">
      <c r="A22" s="23" t="s">
        <v>905</v>
      </c>
      <c r="B22" s="23" t="s">
        <v>30</v>
      </c>
      <c r="C22" s="24">
        <f t="shared" si="0"/>
        <v>15</v>
      </c>
      <c r="D22" s="24">
        <v>7.5</v>
      </c>
      <c r="E22" s="24">
        <v>7.5</v>
      </c>
      <c r="F22" s="24"/>
      <c r="G22" s="24"/>
      <c r="H22" s="24">
        <v>3.6</v>
      </c>
      <c r="I22" s="25">
        <v>3.7272799999999999</v>
      </c>
      <c r="J22" s="25">
        <v>1.6540699999999999</v>
      </c>
      <c r="K22" s="24">
        <v>0.26717204301075359</v>
      </c>
      <c r="L22" s="24">
        <v>0.24847000000000086</v>
      </c>
      <c r="M22" s="17" t="s">
        <v>893</v>
      </c>
      <c r="N22" s="24">
        <v>0.26717204301075359</v>
      </c>
      <c r="O22" s="24">
        <v>0.24847000000000086</v>
      </c>
      <c r="P22" s="29" t="s">
        <v>893</v>
      </c>
      <c r="Q22" s="17">
        <v>1.2350000000000001</v>
      </c>
    </row>
    <row r="23" spans="1:17" ht="25.5">
      <c r="A23" s="23" t="s">
        <v>906</v>
      </c>
      <c r="B23" s="23" t="s">
        <v>38</v>
      </c>
      <c r="C23" s="24">
        <f t="shared" si="0"/>
        <v>20</v>
      </c>
      <c r="D23" s="24">
        <v>10</v>
      </c>
      <c r="E23" s="24">
        <v>10</v>
      </c>
      <c r="F23" s="24"/>
      <c r="G23" s="24"/>
      <c r="H23" s="24">
        <v>8.2081887770689104</v>
      </c>
      <c r="I23" s="25">
        <v>0.09</v>
      </c>
      <c r="J23" s="25">
        <v>2.5000000000000001E-2</v>
      </c>
      <c r="K23" s="24">
        <v>2.1950370293827026</v>
      </c>
      <c r="L23" s="24">
        <v>2.0413844373259136</v>
      </c>
      <c r="M23" s="17" t="s">
        <v>893</v>
      </c>
      <c r="N23" s="24">
        <v>2.1950370293827026</v>
      </c>
      <c r="O23" s="24">
        <v>2.0413844373259136</v>
      </c>
      <c r="P23" s="29" t="s">
        <v>893</v>
      </c>
      <c r="Q23" s="17">
        <v>3.5274000000000001</v>
      </c>
    </row>
    <row r="24" spans="1:17" ht="25.5">
      <c r="A24" s="23" t="s">
        <v>907</v>
      </c>
      <c r="B24" s="23" t="s">
        <v>38</v>
      </c>
      <c r="C24" s="24">
        <f t="shared" si="0"/>
        <v>20.3</v>
      </c>
      <c r="D24" s="24">
        <v>10</v>
      </c>
      <c r="E24" s="24">
        <v>6.3</v>
      </c>
      <c r="F24" s="24">
        <v>4</v>
      </c>
      <c r="G24" s="24"/>
      <c r="H24" s="24">
        <v>4.34</v>
      </c>
      <c r="I24" s="25">
        <v>0.438</v>
      </c>
      <c r="J24" s="30">
        <v>0.33600000000000002</v>
      </c>
      <c r="K24" s="26">
        <v>6.0040322580645178</v>
      </c>
      <c r="L24" s="26">
        <v>5.583750000000002</v>
      </c>
      <c r="M24" s="27" t="s">
        <v>893</v>
      </c>
      <c r="N24" s="24">
        <v>6.0040322580645178</v>
      </c>
      <c r="O24" s="26">
        <v>5.583750000000002</v>
      </c>
      <c r="P24" s="28" t="s">
        <v>893</v>
      </c>
      <c r="Q24" s="17">
        <v>4.7401</v>
      </c>
    </row>
    <row r="25" spans="1:17" ht="25.5">
      <c r="A25" s="23" t="s">
        <v>908</v>
      </c>
      <c r="B25" s="23" t="s">
        <v>35</v>
      </c>
      <c r="C25" s="24">
        <f t="shared" si="0"/>
        <v>9.6</v>
      </c>
      <c r="D25" s="24">
        <v>4</v>
      </c>
      <c r="E25" s="24">
        <v>5.6</v>
      </c>
      <c r="F25" s="24"/>
      <c r="G25" s="24"/>
      <c r="H25" s="24">
        <v>1.52</v>
      </c>
      <c r="I25" s="25">
        <v>0.13900000000000001</v>
      </c>
      <c r="J25" s="25">
        <v>3.7999999999999999E-2</v>
      </c>
      <c r="K25" s="24">
        <v>2.5305376344086024</v>
      </c>
      <c r="L25" s="24">
        <v>2.3534000000000002</v>
      </c>
      <c r="M25" s="17" t="s">
        <v>893</v>
      </c>
      <c r="N25" s="24">
        <v>2.5305376344086024</v>
      </c>
      <c r="O25" s="24">
        <v>2.3534000000000002</v>
      </c>
      <c r="P25" s="29" t="s">
        <v>893</v>
      </c>
      <c r="Q25" s="17">
        <v>2.9531999999999998</v>
      </c>
    </row>
    <row r="26" spans="1:17" ht="25.5">
      <c r="A26" s="23" t="s">
        <v>909</v>
      </c>
      <c r="B26" s="23" t="s">
        <v>35</v>
      </c>
      <c r="C26" s="24">
        <f t="shared" si="0"/>
        <v>8</v>
      </c>
      <c r="D26" s="24">
        <v>4</v>
      </c>
      <c r="E26" s="24">
        <v>4</v>
      </c>
      <c r="F26" s="24"/>
      <c r="G26" s="24"/>
      <c r="H26" s="24">
        <v>0.67</v>
      </c>
      <c r="I26" s="25">
        <v>2.5000000000000001E-2</v>
      </c>
      <c r="J26" s="25">
        <v>1.4999999999999999E-2</v>
      </c>
      <c r="K26" s="24">
        <v>3.5031182795698927</v>
      </c>
      <c r="L26" s="24">
        <v>3.2579000000000002</v>
      </c>
      <c r="M26" s="17" t="s">
        <v>893</v>
      </c>
      <c r="N26" s="24">
        <v>3.5031182795698927</v>
      </c>
      <c r="O26" s="24">
        <v>3.2579000000000002</v>
      </c>
      <c r="P26" s="29" t="s">
        <v>893</v>
      </c>
      <c r="Q26" s="17">
        <v>0.628</v>
      </c>
    </row>
    <row r="27" spans="1:17" ht="25.5">
      <c r="A27" s="23" t="s">
        <v>910</v>
      </c>
      <c r="B27" s="23" t="s">
        <v>30</v>
      </c>
      <c r="C27" s="24">
        <f t="shared" si="0"/>
        <v>2.5</v>
      </c>
      <c r="D27" s="24">
        <v>2.5</v>
      </c>
      <c r="E27" s="24"/>
      <c r="F27" s="24"/>
      <c r="G27" s="24"/>
      <c r="H27" s="24">
        <v>0.06</v>
      </c>
      <c r="I27" s="25">
        <v>1.4500000000000001E-2</v>
      </c>
      <c r="J27" s="25">
        <v>1.4500000000000001E-2</v>
      </c>
      <c r="K27" s="24">
        <v>2.4244086021505376</v>
      </c>
      <c r="L27" s="24">
        <v>2.2547000000000001</v>
      </c>
      <c r="M27" s="17" t="s">
        <v>893</v>
      </c>
      <c r="N27" s="24">
        <v>2.4244086021505376</v>
      </c>
      <c r="O27" s="24">
        <v>2.2547000000000001</v>
      </c>
      <c r="P27" s="29" t="s">
        <v>893</v>
      </c>
      <c r="Q27" s="17">
        <v>0</v>
      </c>
    </row>
    <row r="28" spans="1:17" ht="25.5">
      <c r="A28" s="23" t="s">
        <v>911</v>
      </c>
      <c r="B28" s="23" t="s">
        <v>33</v>
      </c>
      <c r="C28" s="24">
        <f t="shared" si="0"/>
        <v>5</v>
      </c>
      <c r="D28" s="24">
        <v>2.5</v>
      </c>
      <c r="E28" s="24">
        <v>2.5</v>
      </c>
      <c r="F28" s="24"/>
      <c r="G28" s="24"/>
      <c r="H28" s="24">
        <v>1.1399999999999999</v>
      </c>
      <c r="I28" s="25">
        <v>0.17599999999999999</v>
      </c>
      <c r="J28" s="25">
        <v>0.1045</v>
      </c>
      <c r="K28" s="24">
        <v>1.2957526881720431</v>
      </c>
      <c r="L28" s="24">
        <v>1.2050500000000002</v>
      </c>
      <c r="M28" s="17" t="s">
        <v>893</v>
      </c>
      <c r="N28" s="24">
        <v>1.2957526881720431</v>
      </c>
      <c r="O28" s="24">
        <v>1.2050500000000002</v>
      </c>
      <c r="P28" s="29" t="s">
        <v>893</v>
      </c>
      <c r="Q28" s="17">
        <v>1.526</v>
      </c>
    </row>
    <row r="29" spans="1:17" ht="25.5">
      <c r="A29" s="23" t="s">
        <v>912</v>
      </c>
      <c r="B29" s="23" t="s">
        <v>35</v>
      </c>
      <c r="C29" s="24">
        <f t="shared" si="0"/>
        <v>5</v>
      </c>
      <c r="D29" s="24">
        <v>2.5</v>
      </c>
      <c r="E29" s="24">
        <v>2.5</v>
      </c>
      <c r="F29" s="24"/>
      <c r="G29" s="24"/>
      <c r="H29" s="24">
        <v>0.59</v>
      </c>
      <c r="I29" s="25">
        <v>3.85E-2</v>
      </c>
      <c r="J29" s="25">
        <v>2.8000000000000001E-2</v>
      </c>
      <c r="K29" s="24">
        <v>1.9936021505376345</v>
      </c>
      <c r="L29" s="24">
        <v>1.8540500000000002</v>
      </c>
      <c r="M29" s="17" t="s">
        <v>893</v>
      </c>
      <c r="N29" s="24">
        <v>1.9936021505376345</v>
      </c>
      <c r="O29" s="24">
        <v>1.8540500000000002</v>
      </c>
      <c r="P29" s="29" t="s">
        <v>893</v>
      </c>
      <c r="Q29" s="17">
        <v>0.80279999999999996</v>
      </c>
    </row>
    <row r="30" spans="1:17" ht="25.5">
      <c r="A30" s="23" t="s">
        <v>913</v>
      </c>
      <c r="B30" s="23" t="s">
        <v>914</v>
      </c>
      <c r="C30" s="24">
        <f t="shared" si="0"/>
        <v>50</v>
      </c>
      <c r="D30" s="24">
        <v>25</v>
      </c>
      <c r="E30" s="24">
        <v>25</v>
      </c>
      <c r="F30" s="24"/>
      <c r="G30" s="24"/>
      <c r="H30" s="24">
        <v>25.16</v>
      </c>
      <c r="I30" s="25">
        <v>1.0768599999999999</v>
      </c>
      <c r="J30" s="25">
        <v>0</v>
      </c>
      <c r="K30" s="24">
        <v>-6.7913978494623661E-2</v>
      </c>
      <c r="L30" s="24">
        <v>-6.3160000000000008E-2</v>
      </c>
      <c r="M30" s="17" t="s">
        <v>891</v>
      </c>
      <c r="N30" s="24">
        <v>-6.7913978494623661E-2</v>
      </c>
      <c r="O30" s="24">
        <v>-6.3160000000000008E-2</v>
      </c>
      <c r="P30" s="29" t="s">
        <v>891</v>
      </c>
      <c r="Q30" s="17">
        <v>5.1280000000000001</v>
      </c>
    </row>
    <row r="31" spans="1:17" ht="25.5">
      <c r="A31" s="23" t="s">
        <v>915</v>
      </c>
      <c r="B31" s="23" t="s">
        <v>42</v>
      </c>
      <c r="C31" s="24">
        <f t="shared" si="0"/>
        <v>65</v>
      </c>
      <c r="D31" s="24">
        <v>25</v>
      </c>
      <c r="E31" s="24">
        <v>40</v>
      </c>
      <c r="F31" s="24"/>
      <c r="G31" s="24"/>
      <c r="H31" s="24">
        <v>17.136044664682686</v>
      </c>
      <c r="I31" s="25">
        <v>4.8925999999999998</v>
      </c>
      <c r="J31" s="25">
        <v>0</v>
      </c>
      <c r="K31" s="24">
        <v>3.8530951202635508</v>
      </c>
      <c r="L31" s="24">
        <v>3.5833784618451023</v>
      </c>
      <c r="M31" s="17" t="s">
        <v>893</v>
      </c>
      <c r="N31" s="24">
        <v>3.8530951202635508</v>
      </c>
      <c r="O31" s="24">
        <v>3.5833784618451023</v>
      </c>
      <c r="P31" s="29" t="s">
        <v>893</v>
      </c>
      <c r="Q31" s="17">
        <v>23.966000000000001</v>
      </c>
    </row>
    <row r="32" spans="1:17" ht="25.5">
      <c r="A32" s="23" t="s">
        <v>916</v>
      </c>
      <c r="B32" s="23" t="s">
        <v>914</v>
      </c>
      <c r="C32" s="24">
        <f t="shared" si="0"/>
        <v>50</v>
      </c>
      <c r="D32" s="24">
        <v>25</v>
      </c>
      <c r="E32" s="24">
        <v>25</v>
      </c>
      <c r="F32" s="24"/>
      <c r="G32" s="24"/>
      <c r="H32" s="24">
        <v>14.790000000000001</v>
      </c>
      <c r="I32" s="25">
        <v>8.2733399999999993</v>
      </c>
      <c r="J32" s="25">
        <v>0.84936</v>
      </c>
      <c r="K32" s="24">
        <v>2.5639354838709689</v>
      </c>
      <c r="L32" s="24">
        <v>2.3844600000000011</v>
      </c>
      <c r="M32" s="17" t="s">
        <v>893</v>
      </c>
      <c r="N32" s="24">
        <v>2.5639354838709689</v>
      </c>
      <c r="O32" s="24">
        <v>2.3844600000000011</v>
      </c>
      <c r="P32" s="29" t="s">
        <v>893</v>
      </c>
      <c r="Q32" s="17">
        <v>31.072500000000002</v>
      </c>
    </row>
    <row r="33" spans="1:17" ht="25.5">
      <c r="A33" s="23" t="s">
        <v>917</v>
      </c>
      <c r="B33" s="23" t="s">
        <v>30</v>
      </c>
      <c r="C33" s="24">
        <f t="shared" si="0"/>
        <v>5</v>
      </c>
      <c r="D33" s="24">
        <v>2.5</v>
      </c>
      <c r="E33" s="24">
        <v>2.5</v>
      </c>
      <c r="F33" s="24"/>
      <c r="G33" s="24"/>
      <c r="H33" s="24">
        <v>2.21</v>
      </c>
      <c r="I33" s="25">
        <v>1.80324</v>
      </c>
      <c r="J33" s="25">
        <v>0.38413999999999998</v>
      </c>
      <c r="K33" s="24">
        <v>-1.5239677419354838</v>
      </c>
      <c r="L33" s="24">
        <v>-1.4172899999999999</v>
      </c>
      <c r="M33" s="17" t="s">
        <v>891</v>
      </c>
      <c r="N33" s="24">
        <v>-1.5239677419354838</v>
      </c>
      <c r="O33" s="24">
        <v>-1.4172899999999999</v>
      </c>
      <c r="P33" s="29" t="s">
        <v>891</v>
      </c>
      <c r="Q33" s="17">
        <v>1.498</v>
      </c>
    </row>
    <row r="34" spans="1:17" ht="25.5">
      <c r="A34" s="23" t="s">
        <v>918</v>
      </c>
      <c r="B34" s="23" t="s">
        <v>177</v>
      </c>
      <c r="C34" s="24">
        <f t="shared" si="0"/>
        <v>32</v>
      </c>
      <c r="D34" s="24">
        <v>16</v>
      </c>
      <c r="E34" s="24">
        <v>16</v>
      </c>
      <c r="F34" s="24"/>
      <c r="G34" s="24"/>
      <c r="H34" s="24">
        <v>8.61</v>
      </c>
      <c r="I34" s="25">
        <v>0.37275000000000003</v>
      </c>
      <c r="J34" s="25">
        <v>0.1734</v>
      </c>
      <c r="K34" s="24">
        <v>7.7891935483870984</v>
      </c>
      <c r="L34" s="24">
        <v>7.2439500000000017</v>
      </c>
      <c r="M34" s="17" t="s">
        <v>893</v>
      </c>
      <c r="N34" s="24">
        <v>7.7891935483870984</v>
      </c>
      <c r="O34" s="24">
        <v>7.2439500000000017</v>
      </c>
      <c r="P34" s="29" t="s">
        <v>893</v>
      </c>
      <c r="Q34" s="17">
        <v>5.1315</v>
      </c>
    </row>
    <row r="35" spans="1:17" ht="25.5">
      <c r="A35" s="23" t="s">
        <v>919</v>
      </c>
      <c r="B35" s="23" t="s">
        <v>38</v>
      </c>
      <c r="C35" s="24">
        <f t="shared" si="0"/>
        <v>10</v>
      </c>
      <c r="D35" s="24">
        <v>10</v>
      </c>
      <c r="E35" s="24"/>
      <c r="F35" s="24"/>
      <c r="G35" s="24"/>
      <c r="H35" s="24">
        <v>3.3</v>
      </c>
      <c r="I35" s="25">
        <v>0.26390000000000002</v>
      </c>
      <c r="J35" s="25">
        <v>0.22639999999999999</v>
      </c>
      <c r="K35" s="24">
        <v>6.4162365591397847</v>
      </c>
      <c r="L35" s="24">
        <v>5.9671000000000003</v>
      </c>
      <c r="M35" s="17" t="s">
        <v>893</v>
      </c>
      <c r="N35" s="24">
        <v>6.4162365591397847</v>
      </c>
      <c r="O35" s="24">
        <v>5.9671000000000003</v>
      </c>
      <c r="P35" s="29" t="s">
        <v>893</v>
      </c>
      <c r="Q35" s="17">
        <v>0</v>
      </c>
    </row>
    <row r="36" spans="1:17" ht="25.5">
      <c r="A36" s="23" t="s">
        <v>920</v>
      </c>
      <c r="B36" s="23" t="s">
        <v>33</v>
      </c>
      <c r="C36" s="24">
        <f t="shared" si="0"/>
        <v>5</v>
      </c>
      <c r="D36" s="24">
        <v>2.5</v>
      </c>
      <c r="E36" s="24">
        <v>2.5</v>
      </c>
      <c r="F36" s="24"/>
      <c r="G36" s="24"/>
      <c r="H36" s="24">
        <v>0.67</v>
      </c>
      <c r="I36" s="25">
        <v>2.0840000000000001E-2</v>
      </c>
      <c r="J36" s="25">
        <v>3.0000000000000001E-3</v>
      </c>
      <c r="K36" s="24">
        <v>1.9325913978494624</v>
      </c>
      <c r="L36" s="24">
        <v>1.7973100000000002</v>
      </c>
      <c r="M36" s="17" t="s">
        <v>893</v>
      </c>
      <c r="N36" s="24">
        <v>1.9325913978494624</v>
      </c>
      <c r="O36" s="24">
        <v>1.7973100000000002</v>
      </c>
      <c r="P36" s="29" t="s">
        <v>893</v>
      </c>
      <c r="Q36" s="17">
        <v>0.46</v>
      </c>
    </row>
    <row r="37" spans="1:17" ht="25.5">
      <c r="A37" s="23" t="s">
        <v>921</v>
      </c>
      <c r="B37" s="23" t="s">
        <v>35</v>
      </c>
      <c r="C37" s="24">
        <f t="shared" si="0"/>
        <v>2.5</v>
      </c>
      <c r="D37" s="24">
        <v>2.5</v>
      </c>
      <c r="E37" s="24"/>
      <c r="F37" s="24"/>
      <c r="G37" s="24"/>
      <c r="H37" s="24">
        <v>0.82</v>
      </c>
      <c r="I37" s="25">
        <v>0.222</v>
      </c>
      <c r="J37" s="25">
        <v>5.8999999999999997E-2</v>
      </c>
      <c r="K37" s="24">
        <v>1.4412903225806453</v>
      </c>
      <c r="L37" s="24">
        <v>1.3404000000000003</v>
      </c>
      <c r="M37" s="17" t="s">
        <v>893</v>
      </c>
      <c r="N37" s="24">
        <v>1.4412903225806453</v>
      </c>
      <c r="O37" s="24">
        <v>1.3404000000000003</v>
      </c>
      <c r="P37" s="29" t="s">
        <v>893</v>
      </c>
      <c r="Q37" s="17">
        <v>2.1160000000000001</v>
      </c>
    </row>
    <row r="38" spans="1:17" ht="25.5">
      <c r="A38" s="23" t="s">
        <v>922</v>
      </c>
      <c r="B38" s="23" t="s">
        <v>35</v>
      </c>
      <c r="C38" s="24">
        <f t="shared" si="0"/>
        <v>8</v>
      </c>
      <c r="D38" s="24">
        <v>4</v>
      </c>
      <c r="E38" s="24">
        <v>4</v>
      </c>
      <c r="F38" s="24"/>
      <c r="G38" s="24"/>
      <c r="H38" s="24">
        <v>1.27</v>
      </c>
      <c r="I38" s="25">
        <v>0.39584999999999998</v>
      </c>
      <c r="J38" s="25">
        <v>0.34499999999999997</v>
      </c>
      <c r="K38" s="24">
        <v>2.5043548387096775</v>
      </c>
      <c r="L38" s="24">
        <v>2.3290500000000001</v>
      </c>
      <c r="M38" s="17" t="s">
        <v>893</v>
      </c>
      <c r="N38" s="24">
        <v>2.5043548387096775</v>
      </c>
      <c r="O38" s="24">
        <v>2.3290500000000001</v>
      </c>
      <c r="P38" s="29" t="s">
        <v>893</v>
      </c>
      <c r="Q38" s="17">
        <v>0</v>
      </c>
    </row>
    <row r="39" spans="1:17" ht="25.5">
      <c r="A39" s="23" t="s">
        <v>923</v>
      </c>
      <c r="B39" s="23" t="s">
        <v>35</v>
      </c>
      <c r="C39" s="24">
        <f t="shared" si="0"/>
        <v>8.8000000000000007</v>
      </c>
      <c r="D39" s="24">
        <v>6.3</v>
      </c>
      <c r="E39" s="24">
        <v>2.5</v>
      </c>
      <c r="F39" s="24"/>
      <c r="G39" s="24"/>
      <c r="H39" s="24">
        <v>0.55000000000000004</v>
      </c>
      <c r="I39" s="25">
        <v>1.831E-2</v>
      </c>
      <c r="J39" s="25">
        <v>0</v>
      </c>
      <c r="K39" s="24">
        <v>2.0553118279569902</v>
      </c>
      <c r="L39" s="24">
        <v>1.9114400000000009</v>
      </c>
      <c r="M39" s="17" t="s">
        <v>893</v>
      </c>
      <c r="N39" s="24">
        <v>2.0553118279569902</v>
      </c>
      <c r="O39" s="24">
        <v>1.9114400000000009</v>
      </c>
      <c r="P39" s="29" t="s">
        <v>893</v>
      </c>
      <c r="Q39" s="17">
        <v>0</v>
      </c>
    </row>
    <row r="40" spans="1:17" ht="25.5">
      <c r="A40" s="23" t="s">
        <v>924</v>
      </c>
      <c r="B40" s="23" t="s">
        <v>35</v>
      </c>
      <c r="C40" s="24">
        <f t="shared" si="0"/>
        <v>5</v>
      </c>
      <c r="D40" s="24">
        <v>2.5</v>
      </c>
      <c r="E40" s="24">
        <v>2.5</v>
      </c>
      <c r="F40" s="24"/>
      <c r="G40" s="24"/>
      <c r="H40" s="24">
        <v>1.27</v>
      </c>
      <c r="I40" s="25">
        <v>2.1999999999999999E-2</v>
      </c>
      <c r="J40" s="25">
        <v>5.0000000000000001E-3</v>
      </c>
      <c r="K40" s="24">
        <v>1.3313440860215053</v>
      </c>
      <c r="L40" s="24">
        <v>1.2381500000000001</v>
      </c>
      <c r="M40" s="17" t="s">
        <v>893</v>
      </c>
      <c r="N40" s="24">
        <v>1.3313440860215053</v>
      </c>
      <c r="O40" s="24">
        <v>1.2381500000000001</v>
      </c>
      <c r="P40" s="29" t="s">
        <v>893</v>
      </c>
      <c r="Q40" s="17">
        <v>0.85529999999999995</v>
      </c>
    </row>
    <row r="41" spans="1:17" ht="25.5">
      <c r="A41" s="23" t="s">
        <v>925</v>
      </c>
      <c r="B41" s="23" t="s">
        <v>35</v>
      </c>
      <c r="C41" s="24">
        <f t="shared" si="0"/>
        <v>4</v>
      </c>
      <c r="D41" s="24">
        <v>4</v>
      </c>
      <c r="E41" s="24"/>
      <c r="F41" s="24"/>
      <c r="G41" s="24"/>
      <c r="H41" s="24">
        <v>0.91</v>
      </c>
      <c r="I41" s="25">
        <v>9.4899999999999998E-2</v>
      </c>
      <c r="J41" s="25">
        <v>7.4999999999999997E-2</v>
      </c>
      <c r="K41" s="24">
        <v>2.9879569892473117</v>
      </c>
      <c r="L41" s="24">
        <v>2.7787999999999999</v>
      </c>
      <c r="M41" s="17" t="s">
        <v>893</v>
      </c>
      <c r="N41" s="24">
        <v>2.9879569892473117</v>
      </c>
      <c r="O41" s="24">
        <v>2.7787999999999999</v>
      </c>
      <c r="P41" s="29" t="s">
        <v>893</v>
      </c>
      <c r="Q41" s="17">
        <v>0</v>
      </c>
    </row>
    <row r="42" spans="1:17" ht="25.5">
      <c r="A42" s="23" t="s">
        <v>926</v>
      </c>
      <c r="B42" s="23" t="s">
        <v>35</v>
      </c>
      <c r="C42" s="24">
        <f t="shared" si="0"/>
        <v>5</v>
      </c>
      <c r="D42" s="24">
        <v>2.5</v>
      </c>
      <c r="E42" s="24">
        <v>2.5</v>
      </c>
      <c r="F42" s="24"/>
      <c r="G42" s="24"/>
      <c r="H42" s="24">
        <v>0.45</v>
      </c>
      <c r="I42" s="25">
        <v>1.9E-2</v>
      </c>
      <c r="J42" s="25">
        <v>0.01</v>
      </c>
      <c r="K42" s="24">
        <v>2.154569892473118</v>
      </c>
      <c r="L42" s="24">
        <v>2.0037499999999997</v>
      </c>
      <c r="M42" s="17" t="s">
        <v>893</v>
      </c>
      <c r="N42" s="24">
        <v>2.154569892473118</v>
      </c>
      <c r="O42" s="24">
        <v>2.0037499999999997</v>
      </c>
      <c r="P42" s="29" t="s">
        <v>893</v>
      </c>
      <c r="Q42" s="17">
        <v>2E-3</v>
      </c>
    </row>
    <row r="43" spans="1:17" ht="25.5">
      <c r="A43" s="23" t="s">
        <v>927</v>
      </c>
      <c r="B43" s="23" t="s">
        <v>35</v>
      </c>
      <c r="C43" s="24">
        <f t="shared" si="0"/>
        <v>5</v>
      </c>
      <c r="D43" s="24">
        <v>2.5</v>
      </c>
      <c r="E43" s="24">
        <v>2.5</v>
      </c>
      <c r="F43" s="24"/>
      <c r="G43" s="24"/>
      <c r="H43" s="24">
        <v>0.86</v>
      </c>
      <c r="I43" s="25">
        <v>3.5139999999999998E-2</v>
      </c>
      <c r="J43" s="25">
        <v>5.0000000000000001E-3</v>
      </c>
      <c r="K43" s="24">
        <v>1.727215053763441</v>
      </c>
      <c r="L43" s="24">
        <v>1.6063100000000001</v>
      </c>
      <c r="M43" s="17" t="s">
        <v>893</v>
      </c>
      <c r="N43" s="24">
        <v>1.727215053763441</v>
      </c>
      <c r="O43" s="24">
        <v>1.6063100000000001</v>
      </c>
      <c r="P43" s="29" t="s">
        <v>893</v>
      </c>
      <c r="Q43" s="17">
        <v>0.58640000000000003</v>
      </c>
    </row>
    <row r="44" spans="1:17" ht="25.5">
      <c r="A44" s="23" t="s">
        <v>928</v>
      </c>
      <c r="B44" s="23" t="s">
        <v>42</v>
      </c>
      <c r="C44" s="24">
        <f t="shared" si="0"/>
        <v>100</v>
      </c>
      <c r="D44" s="24">
        <v>40</v>
      </c>
      <c r="E44" s="24">
        <v>40</v>
      </c>
      <c r="F44" s="24">
        <v>20</v>
      </c>
      <c r="G44" s="24"/>
      <c r="H44" s="24">
        <v>35.556090908917476</v>
      </c>
      <c r="I44" s="25">
        <v>5.4096500000000001</v>
      </c>
      <c r="J44" s="25">
        <v>2.0346500000000001</v>
      </c>
      <c r="K44" s="24">
        <v>0.62708113409327737</v>
      </c>
      <c r="L44" s="24">
        <v>0.58318545470674799</v>
      </c>
      <c r="M44" s="17" t="s">
        <v>893</v>
      </c>
      <c r="N44" s="24">
        <v>0.62708113409327737</v>
      </c>
      <c r="O44" s="24">
        <v>0.58318545470674799</v>
      </c>
      <c r="P44" s="29" t="s">
        <v>893</v>
      </c>
      <c r="Q44" s="17">
        <v>4.0000000000000001E-3</v>
      </c>
    </row>
    <row r="45" spans="1:17" s="31" customFormat="1" ht="25.5">
      <c r="A45" s="23" t="s">
        <v>929</v>
      </c>
      <c r="B45" s="23" t="s">
        <v>30</v>
      </c>
      <c r="C45" s="24">
        <f t="shared" si="0"/>
        <v>6.3</v>
      </c>
      <c r="D45" s="24"/>
      <c r="E45" s="24">
        <v>6.3</v>
      </c>
      <c r="F45" s="24"/>
      <c r="G45" s="24"/>
      <c r="H45" s="24">
        <v>0.22</v>
      </c>
      <c r="I45" s="25">
        <v>0</v>
      </c>
      <c r="J45" s="25">
        <v>0</v>
      </c>
      <c r="K45" s="24">
        <v>6.08</v>
      </c>
      <c r="L45" s="24">
        <v>5.6544000000000008</v>
      </c>
      <c r="M45" s="17" t="s">
        <v>893</v>
      </c>
      <c r="N45" s="24">
        <v>6.08</v>
      </c>
      <c r="O45" s="24">
        <v>5.6544000000000008</v>
      </c>
      <c r="P45" s="29" t="s">
        <v>893</v>
      </c>
      <c r="Q45" s="17">
        <v>0</v>
      </c>
    </row>
    <row r="46" spans="1:17" s="31" customFormat="1" ht="25.5">
      <c r="A46" s="23" t="s">
        <v>930</v>
      </c>
      <c r="B46" s="23" t="s">
        <v>27</v>
      </c>
      <c r="C46" s="24">
        <f t="shared" si="0"/>
        <v>32</v>
      </c>
      <c r="D46" s="24">
        <v>16</v>
      </c>
      <c r="E46" s="24">
        <v>16</v>
      </c>
      <c r="F46" s="24"/>
      <c r="G46" s="24"/>
      <c r="H46" s="24">
        <v>5.6999999999999993</v>
      </c>
      <c r="I46" s="25">
        <v>0</v>
      </c>
      <c r="J46" s="25">
        <v>0</v>
      </c>
      <c r="K46" s="24">
        <v>11.100000000000001</v>
      </c>
      <c r="L46" s="24">
        <v>10.323000000000002</v>
      </c>
      <c r="M46" s="17" t="s">
        <v>893</v>
      </c>
      <c r="N46" s="24">
        <v>11.100000000000001</v>
      </c>
      <c r="O46" s="24">
        <v>10.323000000000002</v>
      </c>
      <c r="P46" s="29" t="s">
        <v>893</v>
      </c>
      <c r="Q46" s="17">
        <v>0</v>
      </c>
    </row>
    <row r="47" spans="1:17" ht="25.5">
      <c r="A47" s="23" t="s">
        <v>931</v>
      </c>
      <c r="B47" s="23" t="s">
        <v>27</v>
      </c>
      <c r="C47" s="24">
        <f t="shared" si="0"/>
        <v>71.5</v>
      </c>
      <c r="D47" s="24">
        <v>40</v>
      </c>
      <c r="E47" s="24">
        <v>31.5</v>
      </c>
      <c r="F47" s="24"/>
      <c r="G47" s="24"/>
      <c r="H47" s="24">
        <v>15.95</v>
      </c>
      <c r="I47" s="25">
        <v>20.976739999999999</v>
      </c>
      <c r="J47" s="25">
        <v>0</v>
      </c>
      <c r="K47" s="24">
        <v>-5.4306344086021454</v>
      </c>
      <c r="L47" s="24">
        <v>-5.0504899999999955</v>
      </c>
      <c r="M47" s="17" t="s">
        <v>891</v>
      </c>
      <c r="N47" s="24">
        <v>-5.4306344086021454</v>
      </c>
      <c r="O47" s="24">
        <v>-5.0504899999999955</v>
      </c>
      <c r="P47" s="29" t="s">
        <v>891</v>
      </c>
      <c r="Q47" s="17">
        <v>2.8660000000000001</v>
      </c>
    </row>
    <row r="48" spans="1:17" ht="25.5">
      <c r="A48" s="23" t="s">
        <v>932</v>
      </c>
      <c r="B48" s="23" t="s">
        <v>33</v>
      </c>
      <c r="C48" s="24">
        <f t="shared" si="0"/>
        <v>32</v>
      </c>
      <c r="D48" s="24">
        <v>16</v>
      </c>
      <c r="E48" s="24">
        <v>16</v>
      </c>
      <c r="F48" s="24"/>
      <c r="G48" s="24"/>
      <c r="H48" s="24">
        <v>0.45</v>
      </c>
      <c r="I48" s="25">
        <v>0</v>
      </c>
      <c r="J48" s="25">
        <v>0</v>
      </c>
      <c r="K48" s="24">
        <v>16.350000000000001</v>
      </c>
      <c r="L48" s="24">
        <v>15.205500000000002</v>
      </c>
      <c r="M48" s="17" t="s">
        <v>893</v>
      </c>
      <c r="N48" s="24">
        <v>16.350000000000001</v>
      </c>
      <c r="O48" s="24">
        <v>15.205500000000002</v>
      </c>
      <c r="P48" s="29" t="s">
        <v>893</v>
      </c>
      <c r="Q48" s="17">
        <v>0</v>
      </c>
    </row>
    <row r="49" spans="1:51" ht="25.5">
      <c r="A49" s="23" t="s">
        <v>933</v>
      </c>
      <c r="B49" s="23" t="s">
        <v>96</v>
      </c>
      <c r="C49" s="24">
        <f t="shared" si="0"/>
        <v>50</v>
      </c>
      <c r="D49" s="24">
        <v>25</v>
      </c>
      <c r="E49" s="24">
        <v>25</v>
      </c>
      <c r="F49" s="24"/>
      <c r="G49" s="24"/>
      <c r="H49" s="24">
        <v>18.39</v>
      </c>
      <c r="I49" s="25">
        <v>0.60526000000000002</v>
      </c>
      <c r="J49" s="25">
        <v>0</v>
      </c>
      <c r="K49" s="24">
        <v>7.2091827956989238</v>
      </c>
      <c r="L49" s="24">
        <v>6.7045399999999997</v>
      </c>
      <c r="M49" s="17" t="s">
        <v>893</v>
      </c>
      <c r="N49" s="24">
        <v>7.2091827956989238</v>
      </c>
      <c r="O49" s="24">
        <v>6.7045399999999997</v>
      </c>
      <c r="P49" s="29" t="s">
        <v>893</v>
      </c>
      <c r="Q49" s="17">
        <v>4.3</v>
      </c>
    </row>
    <row r="50" spans="1:51" ht="25.5">
      <c r="A50" s="23" t="s">
        <v>934</v>
      </c>
      <c r="B50" s="23" t="s">
        <v>96</v>
      </c>
      <c r="C50" s="24">
        <f t="shared" si="0"/>
        <v>12.6</v>
      </c>
      <c r="D50" s="24">
        <v>6.3</v>
      </c>
      <c r="E50" s="24">
        <v>6.3</v>
      </c>
      <c r="F50" s="24"/>
      <c r="G50" s="24"/>
      <c r="H50" s="24">
        <v>1.03</v>
      </c>
      <c r="I50" s="25">
        <v>0.95540999999999998</v>
      </c>
      <c r="J50" s="25">
        <v>0</v>
      </c>
      <c r="K50" s="24">
        <v>4.5576774193548388</v>
      </c>
      <c r="L50" s="24">
        <v>4.2386400000000002</v>
      </c>
      <c r="M50" s="17" t="s">
        <v>893</v>
      </c>
      <c r="N50" s="24">
        <v>4.5576774193548388</v>
      </c>
      <c r="O50" s="24">
        <v>4.2386400000000002</v>
      </c>
      <c r="P50" s="29" t="s">
        <v>893</v>
      </c>
      <c r="Q50" s="17">
        <v>1.0104</v>
      </c>
    </row>
    <row r="51" spans="1:51" ht="25.5">
      <c r="A51" s="23" t="s">
        <v>935</v>
      </c>
      <c r="B51" s="23" t="s">
        <v>35</v>
      </c>
      <c r="C51" s="24">
        <f t="shared" si="0"/>
        <v>3.4000000000000004</v>
      </c>
      <c r="D51" s="24">
        <v>1.8</v>
      </c>
      <c r="E51" s="24">
        <v>1.6</v>
      </c>
      <c r="F51" s="24"/>
      <c r="G51" s="24"/>
      <c r="H51" s="24">
        <v>1.74</v>
      </c>
      <c r="I51" s="25">
        <v>3.9539</v>
      </c>
      <c r="J51" s="25">
        <v>0</v>
      </c>
      <c r="K51" s="24">
        <v>-4.3115053763440851</v>
      </c>
      <c r="L51" s="24">
        <v>-4.0096999999999996</v>
      </c>
      <c r="M51" s="17" t="s">
        <v>891</v>
      </c>
      <c r="N51" s="32">
        <v>3.48</v>
      </c>
      <c r="O51" s="32">
        <v>3.24</v>
      </c>
      <c r="P51" s="29" t="s">
        <v>893</v>
      </c>
      <c r="Q51" s="17">
        <v>3.6471</v>
      </c>
    </row>
    <row r="52" spans="1:51" ht="25.5">
      <c r="A52" s="23" t="s">
        <v>936</v>
      </c>
      <c r="B52" s="23" t="s">
        <v>27</v>
      </c>
      <c r="C52" s="24">
        <f t="shared" si="0"/>
        <v>12.6</v>
      </c>
      <c r="D52" s="24">
        <v>6.3</v>
      </c>
      <c r="E52" s="24">
        <v>6.3</v>
      </c>
      <c r="F52" s="24"/>
      <c r="G52" s="24"/>
      <c r="H52" s="24">
        <v>0.86</v>
      </c>
      <c r="I52" s="25">
        <v>0</v>
      </c>
      <c r="J52" s="25">
        <v>0</v>
      </c>
      <c r="K52" s="24">
        <v>5.7549999999999999</v>
      </c>
      <c r="L52" s="24">
        <v>5.35215</v>
      </c>
      <c r="M52" s="17" t="s">
        <v>893</v>
      </c>
      <c r="N52" s="24">
        <v>5.7549999999999999</v>
      </c>
      <c r="O52" s="24">
        <v>5.35215</v>
      </c>
      <c r="P52" s="29" t="s">
        <v>893</v>
      </c>
      <c r="Q52" s="17">
        <v>3.32</v>
      </c>
    </row>
    <row r="53" spans="1:51" ht="25.5">
      <c r="A53" s="23" t="s">
        <v>937</v>
      </c>
      <c r="B53" s="23" t="s">
        <v>42</v>
      </c>
      <c r="C53" s="24">
        <f t="shared" si="0"/>
        <v>80</v>
      </c>
      <c r="D53" s="24">
        <v>40</v>
      </c>
      <c r="E53" s="24">
        <v>40</v>
      </c>
      <c r="F53" s="24"/>
      <c r="G53" s="24"/>
      <c r="H53" s="24">
        <v>39.03</v>
      </c>
      <c r="I53" s="25">
        <v>0.34889999999999999</v>
      </c>
      <c r="J53" s="25">
        <v>0</v>
      </c>
      <c r="K53" s="24">
        <v>2.5948387096774184</v>
      </c>
      <c r="L53" s="24">
        <v>2.4131999999999993</v>
      </c>
      <c r="M53" s="17" t="s">
        <v>893</v>
      </c>
      <c r="N53" s="24">
        <v>2.5948387096774184</v>
      </c>
      <c r="O53" s="24">
        <v>2.4131999999999993</v>
      </c>
      <c r="P53" s="29" t="s">
        <v>893</v>
      </c>
      <c r="Q53" s="17">
        <v>0.64510000000000001</v>
      </c>
    </row>
    <row r="54" spans="1:51" ht="25.5">
      <c r="A54" s="23" t="s">
        <v>938</v>
      </c>
      <c r="B54" s="23" t="s">
        <v>898</v>
      </c>
      <c r="C54" s="24">
        <f t="shared" si="0"/>
        <v>80</v>
      </c>
      <c r="D54" s="24">
        <v>40</v>
      </c>
      <c r="E54" s="24">
        <v>40</v>
      </c>
      <c r="F54" s="24"/>
      <c r="G54" s="24"/>
      <c r="H54" s="24">
        <v>33.75</v>
      </c>
      <c r="I54" s="25">
        <v>1.89615</v>
      </c>
      <c r="J54" s="25">
        <v>0.35139999999999999</v>
      </c>
      <c r="K54" s="24">
        <v>6.2111290322580643</v>
      </c>
      <c r="L54" s="24">
        <v>5.7763499999999999</v>
      </c>
      <c r="M54" s="17" t="s">
        <v>893</v>
      </c>
      <c r="N54" s="24">
        <v>6.2111290322580643</v>
      </c>
      <c r="O54" s="24">
        <v>5.7763499999999999</v>
      </c>
      <c r="P54" s="29" t="s">
        <v>893</v>
      </c>
      <c r="Q54" s="17">
        <v>7.8994</v>
      </c>
    </row>
    <row r="55" spans="1:51" ht="25.5">
      <c r="A55" s="23" t="s">
        <v>939</v>
      </c>
      <c r="B55" s="23" t="s">
        <v>30</v>
      </c>
      <c r="C55" s="24">
        <f t="shared" si="0"/>
        <v>32</v>
      </c>
      <c r="D55" s="24">
        <v>16</v>
      </c>
      <c r="E55" s="24">
        <v>16</v>
      </c>
      <c r="F55" s="24"/>
      <c r="G55" s="24"/>
      <c r="H55" s="24">
        <v>16.43</v>
      </c>
      <c r="I55" s="25">
        <v>0.1583</v>
      </c>
      <c r="J55" s="25">
        <v>2.7E-2</v>
      </c>
      <c r="K55" s="24">
        <v>0.19978494623656015</v>
      </c>
      <c r="L55" s="24">
        <v>0.18580000000000096</v>
      </c>
      <c r="M55" s="17" t="s">
        <v>893</v>
      </c>
      <c r="N55" s="24">
        <v>0.19978494623656015</v>
      </c>
      <c r="O55" s="24">
        <v>0.18580000000000096</v>
      </c>
      <c r="P55" s="29" t="s">
        <v>893</v>
      </c>
      <c r="Q55" s="17">
        <v>11.21466</v>
      </c>
    </row>
    <row r="56" spans="1:51" ht="25.5">
      <c r="A56" s="23" t="s">
        <v>940</v>
      </c>
      <c r="B56" s="23" t="s">
        <v>914</v>
      </c>
      <c r="C56" s="24">
        <f t="shared" si="0"/>
        <v>80</v>
      </c>
      <c r="D56" s="24">
        <v>40</v>
      </c>
      <c r="E56" s="24">
        <v>40</v>
      </c>
      <c r="F56" s="24"/>
      <c r="G56" s="24"/>
      <c r="H56" s="24">
        <v>17.559999999999999</v>
      </c>
      <c r="I56" s="25">
        <v>13.20749</v>
      </c>
      <c r="J56" s="25">
        <v>0.79249999999999998</v>
      </c>
      <c r="K56" s="24">
        <v>10.238397849462368</v>
      </c>
      <c r="L56" s="24">
        <v>9.5217100000000023</v>
      </c>
      <c r="M56" s="17" t="s">
        <v>893</v>
      </c>
      <c r="N56" s="24">
        <v>10.238397849462368</v>
      </c>
      <c r="O56" s="24">
        <v>9.5217100000000023</v>
      </c>
      <c r="P56" s="29" t="s">
        <v>893</v>
      </c>
      <c r="Q56" s="17">
        <v>6.9426399999999999</v>
      </c>
    </row>
    <row r="57" spans="1:51" ht="25.5">
      <c r="A57" s="23" t="s">
        <v>941</v>
      </c>
      <c r="B57" s="23" t="s">
        <v>30</v>
      </c>
      <c r="C57" s="24">
        <f t="shared" si="0"/>
        <v>20</v>
      </c>
      <c r="D57" s="24">
        <v>10</v>
      </c>
      <c r="E57" s="24">
        <v>10</v>
      </c>
      <c r="F57" s="24"/>
      <c r="G57" s="24"/>
      <c r="H57" s="24">
        <v>9.51</v>
      </c>
      <c r="I57" s="25">
        <v>0.55579000000000001</v>
      </c>
      <c r="J57" s="25">
        <v>0</v>
      </c>
      <c r="K57" s="24">
        <v>0.39237634408602173</v>
      </c>
      <c r="L57" s="24">
        <v>0.36491000000000023</v>
      </c>
      <c r="M57" s="17" t="s">
        <v>893</v>
      </c>
      <c r="N57" s="24">
        <v>0.39237634408602173</v>
      </c>
      <c r="O57" s="24">
        <v>0.36491000000000023</v>
      </c>
      <c r="P57" s="29" t="s">
        <v>893</v>
      </c>
      <c r="Q57" s="17">
        <v>3.9533100000000001</v>
      </c>
    </row>
    <row r="58" spans="1:51" ht="25.5">
      <c r="A58" s="23" t="s">
        <v>942</v>
      </c>
      <c r="B58" s="23" t="s">
        <v>30</v>
      </c>
      <c r="C58" s="24">
        <f t="shared" si="0"/>
        <v>16</v>
      </c>
      <c r="D58" s="24">
        <v>8.5</v>
      </c>
      <c r="E58" s="24">
        <v>7.5</v>
      </c>
      <c r="F58" s="24"/>
      <c r="G58" s="24"/>
      <c r="H58" s="24">
        <v>6.76</v>
      </c>
      <c r="I58" s="25">
        <v>5.7999999999999996E-3</v>
      </c>
      <c r="J58" s="25">
        <v>0</v>
      </c>
      <c r="K58" s="24">
        <v>1.1087634408602152</v>
      </c>
      <c r="L58" s="24">
        <v>1.0311500000000002</v>
      </c>
      <c r="M58" s="17" t="s">
        <v>893</v>
      </c>
      <c r="N58" s="24">
        <v>1.1087634408602152</v>
      </c>
      <c r="O58" s="24">
        <v>1.0311500000000002</v>
      </c>
      <c r="P58" s="29" t="s">
        <v>893</v>
      </c>
      <c r="Q58" s="17">
        <v>1.85</v>
      </c>
    </row>
    <row r="59" spans="1:51" ht="25.5">
      <c r="A59" s="23" t="s">
        <v>943</v>
      </c>
      <c r="B59" s="23" t="s">
        <v>914</v>
      </c>
      <c r="C59" s="24">
        <f t="shared" si="0"/>
        <v>50</v>
      </c>
      <c r="D59" s="24">
        <v>25</v>
      </c>
      <c r="E59" s="24">
        <v>25</v>
      </c>
      <c r="F59" s="24"/>
      <c r="G59" s="24"/>
      <c r="H59" s="24">
        <v>24</v>
      </c>
      <c r="I59" s="25">
        <v>4.2680239999999996</v>
      </c>
      <c r="J59" s="25">
        <v>3.0000000000000001E-3</v>
      </c>
      <c r="K59" s="24">
        <v>-2.3392731182795696</v>
      </c>
      <c r="L59" s="24">
        <v>-2.1755239999999998</v>
      </c>
      <c r="M59" s="17" t="s">
        <v>891</v>
      </c>
      <c r="N59" s="24">
        <v>-2.3392731182795696</v>
      </c>
      <c r="O59" s="24">
        <v>-2.1755239999999998</v>
      </c>
      <c r="P59" s="29" t="s">
        <v>891</v>
      </c>
      <c r="Q59" s="17">
        <v>10.186500000000001</v>
      </c>
    </row>
    <row r="60" spans="1:51" ht="25.5">
      <c r="A60" s="23" t="s">
        <v>944</v>
      </c>
      <c r="B60" s="23" t="s">
        <v>914</v>
      </c>
      <c r="C60" s="24">
        <f t="shared" si="0"/>
        <v>50</v>
      </c>
      <c r="D60" s="24">
        <v>25</v>
      </c>
      <c r="E60" s="24">
        <v>25</v>
      </c>
      <c r="F60" s="24"/>
      <c r="G60" s="24"/>
      <c r="H60" s="24">
        <v>19.010000000000002</v>
      </c>
      <c r="I60" s="25">
        <v>0.20261999999999999</v>
      </c>
      <c r="J60" s="25">
        <v>0</v>
      </c>
      <c r="K60" s="24">
        <v>7.0221290322580634</v>
      </c>
      <c r="L60" s="24">
        <v>6.5305799999999996</v>
      </c>
      <c r="M60" s="17" t="s">
        <v>893</v>
      </c>
      <c r="N60" s="24">
        <v>7.0221290322580634</v>
      </c>
      <c r="O60" s="24">
        <v>6.5305799999999996</v>
      </c>
      <c r="P60" s="29" t="s">
        <v>893</v>
      </c>
      <c r="Q60" s="17">
        <v>20.671250000000001</v>
      </c>
    </row>
    <row r="61" spans="1:51" ht="25.5">
      <c r="A61" s="23" t="s">
        <v>945</v>
      </c>
      <c r="B61" s="23" t="s">
        <v>898</v>
      </c>
      <c r="C61" s="24">
        <f t="shared" si="0"/>
        <v>80</v>
      </c>
      <c r="D61" s="24">
        <v>40</v>
      </c>
      <c r="E61" s="24">
        <v>40</v>
      </c>
      <c r="F61" s="24"/>
      <c r="G61" s="24"/>
      <c r="H61" s="24">
        <v>37.46</v>
      </c>
      <c r="I61" s="25">
        <v>2.8980999999999999</v>
      </c>
      <c r="J61" s="25">
        <v>0.69899999999999995</v>
      </c>
      <c r="K61" s="24">
        <v>1.4237634408602147</v>
      </c>
      <c r="L61" s="24">
        <v>1.3240999999999996</v>
      </c>
      <c r="M61" s="17" t="s">
        <v>893</v>
      </c>
      <c r="N61" s="24">
        <v>1.4237634408602147</v>
      </c>
      <c r="O61" s="24">
        <v>1.3240999999999996</v>
      </c>
      <c r="P61" s="29" t="s">
        <v>893</v>
      </c>
      <c r="Q61" s="17">
        <v>38.230370000000001</v>
      </c>
    </row>
    <row r="62" spans="1:51" ht="25.5">
      <c r="A62" s="23" t="s">
        <v>946</v>
      </c>
      <c r="B62" s="23" t="s">
        <v>42</v>
      </c>
      <c r="C62" s="24">
        <f t="shared" si="0"/>
        <v>80</v>
      </c>
      <c r="D62" s="24">
        <v>40</v>
      </c>
      <c r="E62" s="24">
        <v>40</v>
      </c>
      <c r="F62" s="24"/>
      <c r="G62" s="24"/>
      <c r="H62" s="24">
        <v>29.36</v>
      </c>
      <c r="I62" s="25">
        <v>0.8327</v>
      </c>
      <c r="J62" s="25">
        <v>0</v>
      </c>
      <c r="K62" s="24">
        <v>11.74462365591398</v>
      </c>
      <c r="L62" s="24">
        <v>10.922500000000001</v>
      </c>
      <c r="M62" s="17" t="s">
        <v>893</v>
      </c>
      <c r="N62" s="24">
        <v>11.74462365591398</v>
      </c>
      <c r="O62" s="24">
        <v>10.922500000000001</v>
      </c>
      <c r="P62" s="29" t="s">
        <v>893</v>
      </c>
      <c r="Q62" s="17">
        <v>5.5777000000000001</v>
      </c>
    </row>
    <row r="63" spans="1:51" ht="25.5">
      <c r="A63" s="23" t="s">
        <v>947</v>
      </c>
      <c r="B63" s="23" t="s">
        <v>42</v>
      </c>
      <c r="C63" s="24">
        <f t="shared" si="0"/>
        <v>80</v>
      </c>
      <c r="D63" s="24">
        <v>40</v>
      </c>
      <c r="E63" s="24">
        <v>40</v>
      </c>
      <c r="F63" s="24"/>
      <c r="G63" s="24"/>
      <c r="H63" s="24">
        <v>18.7</v>
      </c>
      <c r="I63" s="25">
        <v>10.860300000000001</v>
      </c>
      <c r="J63" s="25">
        <v>4.7233000000000001</v>
      </c>
      <c r="K63" s="24">
        <v>11.62225806451613</v>
      </c>
      <c r="L63" s="24">
        <v>10.808700000000002</v>
      </c>
      <c r="M63" s="17" t="s">
        <v>893</v>
      </c>
      <c r="N63" s="24">
        <v>11.62225806451613</v>
      </c>
      <c r="O63" s="24">
        <v>10.808700000000002</v>
      </c>
      <c r="P63" s="29" t="s">
        <v>893</v>
      </c>
      <c r="Q63" s="17">
        <v>0</v>
      </c>
    </row>
    <row r="64" spans="1:51" ht="25.5">
      <c r="A64" s="23" t="s">
        <v>948</v>
      </c>
      <c r="B64" s="23" t="s">
        <v>914</v>
      </c>
      <c r="C64" s="24">
        <f t="shared" si="0"/>
        <v>50</v>
      </c>
      <c r="D64" s="24">
        <v>25</v>
      </c>
      <c r="E64" s="24">
        <v>25</v>
      </c>
      <c r="F64" s="24"/>
      <c r="G64" s="24"/>
      <c r="H64" s="24">
        <v>14.73</v>
      </c>
      <c r="I64" s="25">
        <v>3.5499999999999997E-2</v>
      </c>
      <c r="J64" s="25">
        <v>0</v>
      </c>
      <c r="K64" s="24">
        <v>11.481827956989246</v>
      </c>
      <c r="L64" s="24">
        <v>10.678099999999999</v>
      </c>
      <c r="M64" s="17" t="s">
        <v>893</v>
      </c>
      <c r="N64" s="24">
        <v>11.481827956989246</v>
      </c>
      <c r="O64" s="24">
        <v>10.678099999999999</v>
      </c>
      <c r="P64" s="29" t="s">
        <v>893</v>
      </c>
      <c r="Q64" s="17">
        <v>0.54800000000000004</v>
      </c>
    </row>
    <row r="65" spans="1:17" ht="25.5">
      <c r="A65" s="23" t="s">
        <v>949</v>
      </c>
      <c r="B65" s="23" t="s">
        <v>914</v>
      </c>
      <c r="C65" s="24">
        <f t="shared" si="0"/>
        <v>50</v>
      </c>
      <c r="D65" s="24">
        <v>25</v>
      </c>
      <c r="E65" s="24">
        <v>25</v>
      </c>
      <c r="F65" s="24"/>
      <c r="G65" s="24"/>
      <c r="H65" s="24">
        <v>23.3</v>
      </c>
      <c r="I65" s="25">
        <v>2.9308299999999998</v>
      </c>
      <c r="J65" s="25">
        <v>8.8999999999999996E-2</v>
      </c>
      <c r="K65" s="24">
        <v>-0.20143010752688228</v>
      </c>
      <c r="L65" s="24">
        <v>-0.18733000000000052</v>
      </c>
      <c r="M65" s="17" t="s">
        <v>891</v>
      </c>
      <c r="N65" s="24">
        <v>-0.20143010752688228</v>
      </c>
      <c r="O65" s="24">
        <v>-0.18733000000000052</v>
      </c>
      <c r="P65" s="29" t="s">
        <v>891</v>
      </c>
      <c r="Q65" s="17">
        <v>30.819400000000002</v>
      </c>
    </row>
    <row r="66" spans="1:17" ht="25.5">
      <c r="A66" s="23" t="s">
        <v>950</v>
      </c>
      <c r="B66" s="23" t="s">
        <v>96</v>
      </c>
      <c r="C66" s="24">
        <f t="shared" si="0"/>
        <v>50</v>
      </c>
      <c r="D66" s="24">
        <v>25</v>
      </c>
      <c r="E66" s="24">
        <v>25</v>
      </c>
      <c r="F66" s="24"/>
      <c r="G66" s="24"/>
      <c r="H66" s="24">
        <v>8.6499999999999986</v>
      </c>
      <c r="I66" s="25">
        <v>4.60588</v>
      </c>
      <c r="J66" s="25">
        <v>0</v>
      </c>
      <c r="K66" s="24">
        <v>12.647440860215056</v>
      </c>
      <c r="L66" s="24">
        <v>11.762120000000003</v>
      </c>
      <c r="M66" s="17" t="s">
        <v>893</v>
      </c>
      <c r="N66" s="24">
        <v>12.647440860215056</v>
      </c>
      <c r="O66" s="24">
        <v>11.762120000000003</v>
      </c>
      <c r="P66" s="29" t="s">
        <v>893</v>
      </c>
      <c r="Q66" s="17">
        <v>17.213999999999999</v>
      </c>
    </row>
    <row r="67" spans="1:17" ht="25.5">
      <c r="A67" s="23" t="s">
        <v>951</v>
      </c>
      <c r="B67" s="23" t="s">
        <v>96</v>
      </c>
      <c r="C67" s="24">
        <f t="shared" si="0"/>
        <v>80</v>
      </c>
      <c r="D67" s="24">
        <v>40</v>
      </c>
      <c r="E67" s="24">
        <v>40</v>
      </c>
      <c r="F67" s="24"/>
      <c r="G67" s="24"/>
      <c r="H67" s="24">
        <v>15.34</v>
      </c>
      <c r="I67" s="25">
        <v>9.5828600000000002</v>
      </c>
      <c r="J67" s="25">
        <v>3.528</v>
      </c>
      <c r="K67" s="24">
        <v>16.35584946236559</v>
      </c>
      <c r="L67" s="24">
        <v>15.210939999999999</v>
      </c>
      <c r="M67" s="17" t="s">
        <v>893</v>
      </c>
      <c r="N67" s="24">
        <v>16.35584946236559</v>
      </c>
      <c r="O67" s="24">
        <v>15.210939999999999</v>
      </c>
      <c r="P67" s="29" t="s">
        <v>893</v>
      </c>
      <c r="Q67" s="17">
        <v>83.908500000000004</v>
      </c>
    </row>
    <row r="68" spans="1:17" ht="25.5">
      <c r="A68" s="23" t="s">
        <v>952</v>
      </c>
      <c r="B68" s="23" t="s">
        <v>96</v>
      </c>
      <c r="C68" s="24">
        <f t="shared" si="0"/>
        <v>80</v>
      </c>
      <c r="D68" s="24">
        <v>40</v>
      </c>
      <c r="E68" s="24">
        <v>40</v>
      </c>
      <c r="F68" s="24"/>
      <c r="G68" s="24"/>
      <c r="H68" s="24">
        <v>15.46</v>
      </c>
      <c r="I68" s="25">
        <v>8.0118500000000008</v>
      </c>
      <c r="J68" s="25">
        <v>2.93926</v>
      </c>
      <c r="K68" s="24">
        <v>17.925107526881717</v>
      </c>
      <c r="L68" s="24">
        <v>16.670349999999999</v>
      </c>
      <c r="M68" s="17" t="s">
        <v>893</v>
      </c>
      <c r="N68" s="24">
        <v>17.925107526881717</v>
      </c>
      <c r="O68" s="24">
        <v>16.670349999999999</v>
      </c>
      <c r="P68" s="29" t="s">
        <v>893</v>
      </c>
      <c r="Q68" s="17">
        <v>5.3122999999999996</v>
      </c>
    </row>
    <row r="69" spans="1:17" ht="25.5">
      <c r="A69" s="23" t="s">
        <v>953</v>
      </c>
      <c r="B69" s="23" t="s">
        <v>33</v>
      </c>
      <c r="C69" s="24">
        <f t="shared" si="0"/>
        <v>32</v>
      </c>
      <c r="D69" s="24">
        <v>16</v>
      </c>
      <c r="E69" s="24">
        <v>16</v>
      </c>
      <c r="F69" s="24"/>
      <c r="G69" s="24"/>
      <c r="H69" s="24">
        <v>1.77</v>
      </c>
      <c r="I69" s="25">
        <v>5.4755000000000003</v>
      </c>
      <c r="J69" s="25">
        <v>0.6</v>
      </c>
      <c r="K69" s="24">
        <v>9.1423655913978514</v>
      </c>
      <c r="L69" s="24">
        <v>8.5024000000000015</v>
      </c>
      <c r="M69" s="17" t="s">
        <v>893</v>
      </c>
      <c r="N69" s="24">
        <v>9.1423655913978514</v>
      </c>
      <c r="O69" s="24">
        <v>8.5024000000000015</v>
      </c>
      <c r="P69" s="29" t="s">
        <v>893</v>
      </c>
      <c r="Q69" s="17">
        <v>28.860530000000001</v>
      </c>
    </row>
    <row r="70" spans="1:17" ht="25.5">
      <c r="A70" s="23" t="s">
        <v>954</v>
      </c>
      <c r="B70" s="23" t="s">
        <v>914</v>
      </c>
      <c r="C70" s="24">
        <f t="shared" si="0"/>
        <v>80</v>
      </c>
      <c r="D70" s="24">
        <v>40</v>
      </c>
      <c r="E70" s="24">
        <v>40</v>
      </c>
      <c r="F70" s="24"/>
      <c r="G70" s="24"/>
      <c r="H70" s="24">
        <v>31.68</v>
      </c>
      <c r="I70" s="25">
        <v>0.10892</v>
      </c>
      <c r="J70" s="25">
        <v>0</v>
      </c>
      <c r="K70" s="24">
        <v>10.202881720430108</v>
      </c>
      <c r="L70" s="24">
        <v>9.4886800000000004</v>
      </c>
      <c r="M70" s="17" t="s">
        <v>893</v>
      </c>
      <c r="N70" s="24">
        <v>10.202881720430108</v>
      </c>
      <c r="O70" s="24">
        <v>9.4886800000000004</v>
      </c>
      <c r="P70" s="29" t="s">
        <v>893</v>
      </c>
      <c r="Q70" s="17">
        <v>20.654399999999999</v>
      </c>
    </row>
    <row r="71" spans="1:17" ht="25.5">
      <c r="A71" s="23" t="s">
        <v>955</v>
      </c>
      <c r="B71" s="23" t="s">
        <v>914</v>
      </c>
      <c r="C71" s="24">
        <f t="shared" si="0"/>
        <v>80</v>
      </c>
      <c r="D71" s="24">
        <v>40</v>
      </c>
      <c r="E71" s="24">
        <v>40</v>
      </c>
      <c r="F71" s="24"/>
      <c r="G71" s="24"/>
      <c r="H71" s="24">
        <v>22.94</v>
      </c>
      <c r="I71" s="25">
        <v>5.1189999999999998</v>
      </c>
      <c r="J71" s="25">
        <v>0</v>
      </c>
      <c r="K71" s="24">
        <v>13.555698924731182</v>
      </c>
      <c r="L71" s="24">
        <v>12.6068</v>
      </c>
      <c r="M71" s="17" t="s">
        <v>893</v>
      </c>
      <c r="N71" s="24">
        <v>13.555698924731182</v>
      </c>
      <c r="O71" s="24">
        <v>12.6068</v>
      </c>
      <c r="P71" s="29" t="s">
        <v>893</v>
      </c>
      <c r="Q71" s="17">
        <v>20.450299999999999</v>
      </c>
    </row>
    <row r="72" spans="1:17" ht="25.5">
      <c r="A72" s="23" t="s">
        <v>956</v>
      </c>
      <c r="B72" s="23" t="s">
        <v>96</v>
      </c>
      <c r="C72" s="24">
        <f t="shared" si="0"/>
        <v>50</v>
      </c>
      <c r="D72" s="24">
        <v>25</v>
      </c>
      <c r="E72" s="24">
        <v>25</v>
      </c>
      <c r="F72" s="24"/>
      <c r="G72" s="24"/>
      <c r="H72" s="24">
        <v>19.23</v>
      </c>
      <c r="I72" s="25">
        <v>1.43384</v>
      </c>
      <c r="J72" s="25">
        <v>0</v>
      </c>
      <c r="K72" s="24">
        <v>5.4782365591397841</v>
      </c>
      <c r="L72" s="24">
        <v>5.09476</v>
      </c>
      <c r="M72" s="17" t="s">
        <v>893</v>
      </c>
      <c r="N72" s="24">
        <v>5.4782365591397841</v>
      </c>
      <c r="O72" s="24">
        <v>5.09476</v>
      </c>
      <c r="P72" s="29" t="s">
        <v>893</v>
      </c>
      <c r="Q72" s="17">
        <v>2.9289000000000001</v>
      </c>
    </row>
    <row r="73" spans="1:17" ht="25.5">
      <c r="A73" s="23" t="s">
        <v>957</v>
      </c>
      <c r="B73" s="23" t="s">
        <v>96</v>
      </c>
      <c r="C73" s="24">
        <f t="shared" si="0"/>
        <v>50</v>
      </c>
      <c r="D73" s="24">
        <v>25</v>
      </c>
      <c r="E73" s="24">
        <v>25</v>
      </c>
      <c r="F73" s="24"/>
      <c r="G73" s="24"/>
      <c r="H73" s="24">
        <v>29.79</v>
      </c>
      <c r="I73" s="25">
        <v>0.50107000000000002</v>
      </c>
      <c r="J73" s="25">
        <v>0</v>
      </c>
      <c r="K73" s="24">
        <v>-4.0787849462365582</v>
      </c>
      <c r="L73" s="24">
        <v>-3.7932699999999993</v>
      </c>
      <c r="M73" s="17" t="s">
        <v>891</v>
      </c>
      <c r="N73" s="24">
        <v>-4.0787849462365582</v>
      </c>
      <c r="O73" s="24">
        <v>-3.7932699999999993</v>
      </c>
      <c r="P73" s="29" t="s">
        <v>891</v>
      </c>
      <c r="Q73" s="17">
        <v>15.5344</v>
      </c>
    </row>
    <row r="74" spans="1:17" s="31" customFormat="1" ht="25.5">
      <c r="A74" s="23" t="s">
        <v>958</v>
      </c>
      <c r="B74" s="23" t="s">
        <v>96</v>
      </c>
      <c r="C74" s="24">
        <f t="shared" si="0"/>
        <v>25</v>
      </c>
      <c r="D74" s="24"/>
      <c r="E74" s="24">
        <v>25</v>
      </c>
      <c r="F74" s="24"/>
      <c r="G74" s="24"/>
      <c r="H74" s="24">
        <v>3.4400000000000004</v>
      </c>
      <c r="I74" s="25">
        <v>0.65</v>
      </c>
      <c r="J74" s="25">
        <v>0.65</v>
      </c>
      <c r="K74" s="24">
        <v>20.861075268817203</v>
      </c>
      <c r="L74" s="24">
        <v>19.4008</v>
      </c>
      <c r="M74" s="17" t="s">
        <v>893</v>
      </c>
      <c r="N74" s="24">
        <v>20.861075268817203</v>
      </c>
      <c r="O74" s="24">
        <v>19.4008</v>
      </c>
      <c r="P74" s="29" t="s">
        <v>893</v>
      </c>
      <c r="Q74" s="17">
        <v>16.3978</v>
      </c>
    </row>
    <row r="75" spans="1:17" ht="25.5">
      <c r="A75" s="23" t="s">
        <v>959</v>
      </c>
      <c r="B75" s="23" t="s">
        <v>96</v>
      </c>
      <c r="C75" s="24">
        <f t="shared" si="0"/>
        <v>65</v>
      </c>
      <c r="D75" s="24">
        <v>40</v>
      </c>
      <c r="E75" s="24">
        <v>25</v>
      </c>
      <c r="F75" s="24"/>
      <c r="G75" s="24"/>
      <c r="H75" s="24">
        <v>10.799999999999999</v>
      </c>
      <c r="I75" s="25">
        <v>0.78556000000000004</v>
      </c>
      <c r="J75" s="25">
        <v>0</v>
      </c>
      <c r="K75" s="24">
        <v>14.60531182795699</v>
      </c>
      <c r="L75" s="24">
        <v>13.582940000000002</v>
      </c>
      <c r="M75" s="17" t="s">
        <v>893</v>
      </c>
      <c r="N75" s="24">
        <v>14.60531182795699</v>
      </c>
      <c r="O75" s="24">
        <v>13.582940000000002</v>
      </c>
      <c r="P75" s="29" t="s">
        <v>893</v>
      </c>
      <c r="Q75" s="17">
        <v>17.747599999999998</v>
      </c>
    </row>
    <row r="76" spans="1:17" ht="25.5">
      <c r="A76" s="23" t="s">
        <v>960</v>
      </c>
      <c r="B76" s="23" t="s">
        <v>33</v>
      </c>
      <c r="C76" s="24">
        <f t="shared" ref="C76:C139" si="1">D76+E76+F76+G76</f>
        <v>16.3</v>
      </c>
      <c r="D76" s="24">
        <v>10</v>
      </c>
      <c r="E76" s="24">
        <v>6.3</v>
      </c>
      <c r="F76" s="24"/>
      <c r="G76" s="24"/>
      <c r="H76" s="24">
        <v>2.86</v>
      </c>
      <c r="I76" s="25">
        <v>2.6499999999999999E-2</v>
      </c>
      <c r="J76" s="25">
        <v>0</v>
      </c>
      <c r="K76" s="24">
        <v>3.7265053763440874</v>
      </c>
      <c r="L76" s="24">
        <v>3.4656500000000015</v>
      </c>
      <c r="M76" s="17" t="s">
        <v>893</v>
      </c>
      <c r="N76" s="24">
        <v>3.7265053763440874</v>
      </c>
      <c r="O76" s="24">
        <v>3.4656500000000015</v>
      </c>
      <c r="P76" s="29" t="s">
        <v>893</v>
      </c>
      <c r="Q76" s="17">
        <v>1.74</v>
      </c>
    </row>
    <row r="77" spans="1:17" ht="25.5">
      <c r="A77" s="23" t="s">
        <v>961</v>
      </c>
      <c r="B77" s="23" t="s">
        <v>30</v>
      </c>
      <c r="C77" s="24">
        <f t="shared" si="1"/>
        <v>4</v>
      </c>
      <c r="D77" s="24"/>
      <c r="E77" s="24">
        <v>4</v>
      </c>
      <c r="F77" s="24"/>
      <c r="G77" s="24"/>
      <c r="H77" s="24">
        <v>2.4300000000000002</v>
      </c>
      <c r="I77" s="25">
        <v>0.22581999999999999</v>
      </c>
      <c r="J77" s="25">
        <v>0.10392</v>
      </c>
      <c r="K77" s="24">
        <v>1.3271827956989246</v>
      </c>
      <c r="L77" s="24">
        <v>1.23428</v>
      </c>
      <c r="M77" s="17" t="s">
        <v>893</v>
      </c>
      <c r="N77" s="24">
        <v>1.3271827956989246</v>
      </c>
      <c r="O77" s="24">
        <v>1.23428</v>
      </c>
      <c r="P77" s="29" t="s">
        <v>893</v>
      </c>
      <c r="Q77" s="17">
        <v>4.53E-2</v>
      </c>
    </row>
    <row r="78" spans="1:17" ht="63.75">
      <c r="A78" s="23" t="s">
        <v>962</v>
      </c>
      <c r="B78" s="23" t="s">
        <v>35</v>
      </c>
      <c r="C78" s="24">
        <f t="shared" si="1"/>
        <v>2</v>
      </c>
      <c r="D78" s="24">
        <v>1</v>
      </c>
      <c r="E78" s="24">
        <v>1</v>
      </c>
      <c r="F78" s="24"/>
      <c r="G78" s="24"/>
      <c r="H78" s="24">
        <v>1.06</v>
      </c>
      <c r="I78" s="25">
        <v>6.0000000000000001E-3</v>
      </c>
      <c r="J78" s="25">
        <v>0</v>
      </c>
      <c r="K78" s="24">
        <v>-6.6451612903225862E-2</v>
      </c>
      <c r="L78" s="24">
        <v>-6.1800000000000056E-2</v>
      </c>
      <c r="M78" s="15" t="s">
        <v>963</v>
      </c>
      <c r="N78" s="24">
        <v>-6.6451612903225862E-2</v>
      </c>
      <c r="O78" s="24">
        <v>-6.1800000000000056E-2</v>
      </c>
      <c r="P78" s="33" t="s">
        <v>963</v>
      </c>
      <c r="Q78" s="15">
        <v>0.51700000000000002</v>
      </c>
    </row>
    <row r="79" spans="1:17" ht="25.5">
      <c r="A79" s="23" t="s">
        <v>964</v>
      </c>
      <c r="B79" s="23" t="s">
        <v>96</v>
      </c>
      <c r="C79" s="24">
        <f t="shared" si="1"/>
        <v>80</v>
      </c>
      <c r="D79" s="24">
        <v>40</v>
      </c>
      <c r="E79" s="24">
        <v>40</v>
      </c>
      <c r="F79" s="24"/>
      <c r="G79" s="24"/>
      <c r="H79" s="24">
        <v>30.29</v>
      </c>
      <c r="I79" s="25">
        <v>5.2054200000000002</v>
      </c>
      <c r="J79" s="25">
        <v>0</v>
      </c>
      <c r="K79" s="24">
        <v>6.1127741935483879</v>
      </c>
      <c r="L79" s="24">
        <v>5.6848800000000015</v>
      </c>
      <c r="M79" s="17" t="s">
        <v>893</v>
      </c>
      <c r="N79" s="24">
        <v>6.1127741935483879</v>
      </c>
      <c r="O79" s="24">
        <v>5.6848800000000015</v>
      </c>
      <c r="P79" s="29" t="s">
        <v>893</v>
      </c>
      <c r="Q79" s="17">
        <v>8.7723999999999993</v>
      </c>
    </row>
    <row r="80" spans="1:17" ht="25.5">
      <c r="A80" s="23" t="s">
        <v>965</v>
      </c>
      <c r="B80" s="23" t="s">
        <v>898</v>
      </c>
      <c r="C80" s="24">
        <f t="shared" si="1"/>
        <v>50</v>
      </c>
      <c r="D80" s="24">
        <v>25</v>
      </c>
      <c r="E80" s="24">
        <v>25</v>
      </c>
      <c r="F80" s="24"/>
      <c r="G80" s="24"/>
      <c r="H80" s="24">
        <v>21.73</v>
      </c>
      <c r="I80" s="25">
        <v>1.2725</v>
      </c>
      <c r="J80" s="25">
        <v>8.0000000000000002E-3</v>
      </c>
      <c r="K80" s="24">
        <v>3.1517204301075266</v>
      </c>
      <c r="L80" s="24">
        <v>2.9310999999999998</v>
      </c>
      <c r="M80" s="17" t="s">
        <v>893</v>
      </c>
      <c r="N80" s="24">
        <v>3.1517204301075266</v>
      </c>
      <c r="O80" s="24">
        <v>2.9310999999999998</v>
      </c>
      <c r="P80" s="29" t="s">
        <v>893</v>
      </c>
      <c r="Q80" s="17">
        <v>92.170400000000001</v>
      </c>
    </row>
    <row r="81" spans="1:34" ht="25.5">
      <c r="A81" s="23" t="s">
        <v>966</v>
      </c>
      <c r="B81" s="23" t="s">
        <v>42</v>
      </c>
      <c r="C81" s="24">
        <f t="shared" si="1"/>
        <v>126</v>
      </c>
      <c r="D81" s="24">
        <v>63</v>
      </c>
      <c r="E81" s="24">
        <v>63</v>
      </c>
      <c r="F81" s="24"/>
      <c r="G81" s="24"/>
      <c r="H81" s="24">
        <v>60.14</v>
      </c>
      <c r="I81" s="25">
        <v>2.0926200000000001</v>
      </c>
      <c r="J81" s="25">
        <v>0.54610000000000003</v>
      </c>
      <c r="K81" s="24">
        <v>3.7598709677419406</v>
      </c>
      <c r="L81" s="24">
        <v>3.4966800000000049</v>
      </c>
      <c r="M81" s="17" t="s">
        <v>893</v>
      </c>
      <c r="N81" s="24">
        <v>3.7598709677419406</v>
      </c>
      <c r="O81" s="24">
        <v>3.4966800000000049</v>
      </c>
      <c r="P81" s="29" t="s">
        <v>893</v>
      </c>
      <c r="Q81" s="17">
        <v>74.572800000000001</v>
      </c>
    </row>
    <row r="82" spans="1:34" ht="25.5">
      <c r="A82" s="23" t="s">
        <v>967</v>
      </c>
      <c r="B82" s="23" t="s">
        <v>96</v>
      </c>
      <c r="C82" s="24">
        <f t="shared" si="1"/>
        <v>80</v>
      </c>
      <c r="D82" s="24">
        <v>40</v>
      </c>
      <c r="E82" s="24">
        <v>40</v>
      </c>
      <c r="F82" s="24"/>
      <c r="G82" s="24"/>
      <c r="H82" s="24">
        <v>41.1</v>
      </c>
      <c r="I82" s="25">
        <v>0.38152000000000003</v>
      </c>
      <c r="J82" s="25">
        <v>0</v>
      </c>
      <c r="K82" s="24">
        <v>0.48976344086021362</v>
      </c>
      <c r="L82" s="24">
        <v>0.45547999999999866</v>
      </c>
      <c r="M82" s="17" t="s">
        <v>893</v>
      </c>
      <c r="N82" s="24">
        <v>0.48976344086021362</v>
      </c>
      <c r="O82" s="24">
        <v>0.45547999999999866</v>
      </c>
      <c r="P82" s="29" t="s">
        <v>893</v>
      </c>
      <c r="Q82" s="17">
        <v>5.0259999999999998</v>
      </c>
    </row>
    <row r="83" spans="1:34" ht="25.5">
      <c r="A83" s="23" t="s">
        <v>968</v>
      </c>
      <c r="B83" s="23" t="s">
        <v>38</v>
      </c>
      <c r="C83" s="24">
        <f t="shared" si="1"/>
        <v>32</v>
      </c>
      <c r="D83" s="24">
        <v>16</v>
      </c>
      <c r="E83" s="24">
        <v>16</v>
      </c>
      <c r="F83" s="24"/>
      <c r="G83" s="24"/>
      <c r="H83" s="24">
        <v>13.71</v>
      </c>
      <c r="I83" s="25">
        <v>1.0628599999999999</v>
      </c>
      <c r="J83" s="25">
        <v>0.76300000000000001</v>
      </c>
      <c r="K83" s="24">
        <v>1.9471397849462366</v>
      </c>
      <c r="L83" s="24">
        <v>1.8108400000000002</v>
      </c>
      <c r="M83" s="17" t="s">
        <v>893</v>
      </c>
      <c r="N83" s="24">
        <v>1.9471397849462366</v>
      </c>
      <c r="O83" s="24">
        <v>1.8108400000000002</v>
      </c>
      <c r="P83" s="29" t="s">
        <v>893</v>
      </c>
      <c r="Q83" s="17">
        <v>13.348699999999999</v>
      </c>
    </row>
    <row r="84" spans="1:34" ht="25.5">
      <c r="A84" s="23" t="s">
        <v>969</v>
      </c>
      <c r="B84" s="23" t="s">
        <v>30</v>
      </c>
      <c r="C84" s="24">
        <f t="shared" si="1"/>
        <v>1.6</v>
      </c>
      <c r="D84" s="24">
        <v>1.6</v>
      </c>
      <c r="E84" s="24"/>
      <c r="F84" s="24"/>
      <c r="G84" s="24"/>
      <c r="H84" s="24">
        <v>0.28999999999999998</v>
      </c>
      <c r="I84" s="25">
        <v>1.055E-2</v>
      </c>
      <c r="J84" s="25">
        <v>0</v>
      </c>
      <c r="K84" s="24">
        <v>1.2986559139784948</v>
      </c>
      <c r="L84" s="24">
        <v>1.2077500000000001</v>
      </c>
      <c r="M84" s="17" t="s">
        <v>893</v>
      </c>
      <c r="N84" s="24">
        <v>1.2986559139784948</v>
      </c>
      <c r="O84" s="24">
        <v>1.2077500000000001</v>
      </c>
      <c r="P84" s="29" t="s">
        <v>893</v>
      </c>
      <c r="Q84" s="17">
        <v>2.0565000000000002</v>
      </c>
    </row>
    <row r="85" spans="1:34" ht="25.5">
      <c r="A85" s="23" t="s">
        <v>970</v>
      </c>
      <c r="B85" s="23" t="s">
        <v>35</v>
      </c>
      <c r="C85" s="24">
        <f t="shared" si="1"/>
        <v>2.5</v>
      </c>
      <c r="D85" s="24">
        <v>2.5</v>
      </c>
      <c r="E85" s="24"/>
      <c r="F85" s="24"/>
      <c r="G85" s="24"/>
      <c r="H85" s="24">
        <v>1.08</v>
      </c>
      <c r="I85" s="25">
        <v>5.6520000000000001E-2</v>
      </c>
      <c r="J85" s="25">
        <v>4.5999999999999999E-2</v>
      </c>
      <c r="K85" s="24">
        <v>1.3592258064516127</v>
      </c>
      <c r="L85" s="24">
        <v>1.2640799999999999</v>
      </c>
      <c r="M85" s="17" t="s">
        <v>893</v>
      </c>
      <c r="N85" s="24">
        <v>1.3592258064516127</v>
      </c>
      <c r="O85" s="24">
        <v>1.2640799999999999</v>
      </c>
      <c r="P85" s="29" t="s">
        <v>893</v>
      </c>
      <c r="Q85" s="17">
        <v>2.1015000000000001</v>
      </c>
    </row>
    <row r="86" spans="1:34" ht="25.5">
      <c r="A86" s="23" t="s">
        <v>971</v>
      </c>
      <c r="B86" s="23" t="s">
        <v>38</v>
      </c>
      <c r="C86" s="24">
        <f t="shared" si="1"/>
        <v>32</v>
      </c>
      <c r="D86" s="24">
        <v>16</v>
      </c>
      <c r="E86" s="24">
        <v>16</v>
      </c>
      <c r="F86" s="24"/>
      <c r="G86" s="24"/>
      <c r="H86" s="24">
        <v>6.44</v>
      </c>
      <c r="I86" s="25">
        <v>0.1336</v>
      </c>
      <c r="J86" s="25">
        <v>5.1999999999999998E-2</v>
      </c>
      <c r="K86" s="24">
        <v>10.216344086021504</v>
      </c>
      <c r="L86" s="24">
        <v>9.501199999999999</v>
      </c>
      <c r="M86" s="17" t="s">
        <v>893</v>
      </c>
      <c r="N86" s="24">
        <v>10.216344086021504</v>
      </c>
      <c r="O86" s="24">
        <v>9.501199999999999</v>
      </c>
      <c r="P86" s="29" t="s">
        <v>893</v>
      </c>
      <c r="Q86" s="17">
        <v>3.1716000000000002</v>
      </c>
    </row>
    <row r="87" spans="1:34" ht="25.5">
      <c r="A87" s="23" t="s">
        <v>972</v>
      </c>
      <c r="B87" s="23" t="s">
        <v>42</v>
      </c>
      <c r="C87" s="24">
        <f t="shared" si="1"/>
        <v>20</v>
      </c>
      <c r="D87" s="24">
        <v>10</v>
      </c>
      <c r="E87" s="24">
        <v>10</v>
      </c>
      <c r="F87" s="24"/>
      <c r="G87" s="24"/>
      <c r="H87" s="24">
        <v>2.48</v>
      </c>
      <c r="I87" s="25">
        <v>5.2999999999999999E-2</v>
      </c>
      <c r="J87" s="25">
        <v>2.8000000000000001E-2</v>
      </c>
      <c r="K87" s="24">
        <v>7.9630107526881719</v>
      </c>
      <c r="L87" s="24">
        <v>7.4056000000000006</v>
      </c>
      <c r="M87" s="17" t="s">
        <v>893</v>
      </c>
      <c r="N87" s="24">
        <v>7.9630107526881719</v>
      </c>
      <c r="O87" s="24">
        <v>7.4056000000000006</v>
      </c>
      <c r="P87" s="29" t="s">
        <v>893</v>
      </c>
      <c r="Q87" s="17">
        <v>0.84689999999999999</v>
      </c>
    </row>
    <row r="88" spans="1:34" ht="25.5">
      <c r="A88" s="23" t="s">
        <v>973</v>
      </c>
      <c r="B88" s="23" t="s">
        <v>33</v>
      </c>
      <c r="C88" s="24">
        <f t="shared" si="1"/>
        <v>2.5</v>
      </c>
      <c r="D88" s="24">
        <v>2.5</v>
      </c>
      <c r="E88" s="24"/>
      <c r="F88" s="24"/>
      <c r="G88" s="24"/>
      <c r="H88" s="24">
        <v>0.92</v>
      </c>
      <c r="I88" s="25">
        <v>5.5419999999999997E-2</v>
      </c>
      <c r="J88" s="25">
        <v>0.02</v>
      </c>
      <c r="K88" s="24">
        <v>1.5204086021505376</v>
      </c>
      <c r="L88" s="24">
        <v>1.41398</v>
      </c>
      <c r="M88" s="17" t="s">
        <v>893</v>
      </c>
      <c r="N88" s="24">
        <v>1.5204086021505376</v>
      </c>
      <c r="O88" s="24">
        <v>1.41398</v>
      </c>
      <c r="P88" s="29" t="s">
        <v>893</v>
      </c>
      <c r="Q88" s="17">
        <v>0.67869999999999997</v>
      </c>
    </row>
    <row r="89" spans="1:34" ht="25.5">
      <c r="A89" s="23" t="s">
        <v>974</v>
      </c>
      <c r="B89" s="23" t="s">
        <v>30</v>
      </c>
      <c r="C89" s="24">
        <f t="shared" si="1"/>
        <v>6.4</v>
      </c>
      <c r="D89" s="24">
        <v>3.2</v>
      </c>
      <c r="E89" s="24">
        <v>3.2</v>
      </c>
      <c r="F89" s="24"/>
      <c r="G89" s="24"/>
      <c r="H89" s="24">
        <v>1.29</v>
      </c>
      <c r="I89" s="25">
        <v>0</v>
      </c>
      <c r="J89" s="25">
        <v>0</v>
      </c>
      <c r="K89" s="24">
        <v>2.0700000000000003</v>
      </c>
      <c r="L89" s="24">
        <v>1.9251000000000003</v>
      </c>
      <c r="M89" s="17" t="s">
        <v>893</v>
      </c>
      <c r="N89" s="24">
        <v>2.0700000000000003</v>
      </c>
      <c r="O89" s="24">
        <v>1.9251000000000003</v>
      </c>
      <c r="P89" s="29" t="s">
        <v>893</v>
      </c>
      <c r="Q89" s="17">
        <v>3.7530000000000001</v>
      </c>
    </row>
    <row r="90" spans="1:34" ht="25.5">
      <c r="A90" s="23" t="s">
        <v>975</v>
      </c>
      <c r="B90" s="23" t="s">
        <v>35</v>
      </c>
      <c r="C90" s="24">
        <f t="shared" si="1"/>
        <v>5</v>
      </c>
      <c r="D90" s="24">
        <v>2.5</v>
      </c>
      <c r="E90" s="24">
        <v>2.5</v>
      </c>
      <c r="F90" s="24"/>
      <c r="G90" s="24"/>
      <c r="H90" s="24">
        <v>1.55</v>
      </c>
      <c r="I90" s="25">
        <v>6.5009999999999998E-2</v>
      </c>
      <c r="J90" s="25">
        <v>1.2E-2</v>
      </c>
      <c r="K90" s="24">
        <v>1.0050967741935484</v>
      </c>
      <c r="L90" s="24">
        <v>0.93474000000000002</v>
      </c>
      <c r="M90" s="17" t="s">
        <v>893</v>
      </c>
      <c r="N90" s="24">
        <v>1.0050967741935484</v>
      </c>
      <c r="O90" s="24">
        <v>0.93474000000000002</v>
      </c>
      <c r="P90" s="29" t="s">
        <v>893</v>
      </c>
      <c r="Q90" s="17">
        <v>0.58289999999999997</v>
      </c>
    </row>
    <row r="91" spans="1:34" ht="25.5">
      <c r="A91" s="23" t="s">
        <v>976</v>
      </c>
      <c r="B91" s="23" t="s">
        <v>35</v>
      </c>
      <c r="C91" s="24">
        <f t="shared" si="1"/>
        <v>4</v>
      </c>
      <c r="D91" s="24">
        <v>4</v>
      </c>
      <c r="E91" s="24"/>
      <c r="F91" s="24"/>
      <c r="G91" s="24"/>
      <c r="H91" s="24">
        <v>0.47</v>
      </c>
      <c r="I91" s="25">
        <v>7.0220000000000005E-2</v>
      </c>
      <c r="J91" s="25">
        <v>6.0560000000000003E-2</v>
      </c>
      <c r="K91" s="24">
        <v>3.4544946236559144</v>
      </c>
      <c r="L91" s="24">
        <v>3.2126800000000006</v>
      </c>
      <c r="M91" s="17" t="s">
        <v>893</v>
      </c>
      <c r="N91" s="24">
        <v>3.4544946236559144</v>
      </c>
      <c r="O91" s="24">
        <v>3.2126800000000006</v>
      </c>
      <c r="P91" s="29" t="s">
        <v>893</v>
      </c>
      <c r="Q91" s="17">
        <v>1.0884</v>
      </c>
    </row>
    <row r="92" spans="1:34" ht="25.5">
      <c r="A92" s="23" t="s">
        <v>977</v>
      </c>
      <c r="B92" s="23" t="s">
        <v>35</v>
      </c>
      <c r="C92" s="24">
        <f t="shared" si="1"/>
        <v>5</v>
      </c>
      <c r="D92" s="24">
        <v>2.5</v>
      </c>
      <c r="E92" s="24">
        <v>2.5</v>
      </c>
      <c r="F92" s="24"/>
      <c r="G92" s="24"/>
      <c r="H92" s="24">
        <v>2.0699999999999998</v>
      </c>
      <c r="I92" s="25">
        <v>0.30962000000000001</v>
      </c>
      <c r="J92" s="25">
        <v>0.16070000000000001</v>
      </c>
      <c r="K92" s="24">
        <v>0.22207526881720446</v>
      </c>
      <c r="L92" s="24">
        <v>0.20653000000000016</v>
      </c>
      <c r="M92" s="17" t="s">
        <v>893</v>
      </c>
      <c r="N92" s="24">
        <v>0.22207526881720446</v>
      </c>
      <c r="O92" s="24">
        <v>0.20653000000000016</v>
      </c>
      <c r="P92" s="29" t="s">
        <v>893</v>
      </c>
      <c r="Q92" s="17">
        <v>3.3549000000000002</v>
      </c>
    </row>
    <row r="93" spans="1:34" ht="25.5">
      <c r="A93" s="23" t="s">
        <v>978</v>
      </c>
      <c r="B93" s="23" t="s">
        <v>35</v>
      </c>
      <c r="C93" s="24">
        <f t="shared" si="1"/>
        <v>6.5</v>
      </c>
      <c r="D93" s="24">
        <v>4</v>
      </c>
      <c r="E93" s="24">
        <v>2.5</v>
      </c>
      <c r="F93" s="24"/>
      <c r="G93" s="24"/>
      <c r="H93" s="24">
        <v>1.04</v>
      </c>
      <c r="I93" s="25">
        <v>3.3500000000000002E-2</v>
      </c>
      <c r="J93" s="25">
        <v>7.0000000000000001E-3</v>
      </c>
      <c r="K93" s="24">
        <v>1.5489784946236558</v>
      </c>
      <c r="L93" s="24">
        <v>1.44055</v>
      </c>
      <c r="M93" s="17" t="s">
        <v>893</v>
      </c>
      <c r="N93" s="24">
        <v>1.5489784946236558</v>
      </c>
      <c r="O93" s="24">
        <v>1.44055</v>
      </c>
      <c r="P93" s="29" t="s">
        <v>893</v>
      </c>
      <c r="Q93" s="17">
        <v>2.0484</v>
      </c>
    </row>
    <row r="94" spans="1:34" ht="25.5">
      <c r="A94" s="23" t="s">
        <v>979</v>
      </c>
      <c r="B94" s="23" t="s">
        <v>257</v>
      </c>
      <c r="C94" s="24">
        <f t="shared" si="1"/>
        <v>15.100000000000001</v>
      </c>
      <c r="D94" s="24">
        <v>3.2</v>
      </c>
      <c r="E94" s="24">
        <v>5.6</v>
      </c>
      <c r="F94" s="24">
        <v>6.3</v>
      </c>
      <c r="G94" s="24"/>
      <c r="H94" s="24">
        <v>0.66999999999999993</v>
      </c>
      <c r="I94" s="25">
        <v>0.15</v>
      </c>
      <c r="J94" s="25">
        <v>0</v>
      </c>
      <c r="K94" s="24">
        <v>8.4087096774193562</v>
      </c>
      <c r="L94" s="24">
        <v>7.8201000000000018</v>
      </c>
      <c r="M94" s="17" t="s">
        <v>893</v>
      </c>
      <c r="N94" s="24">
        <v>8.4087096774193562</v>
      </c>
      <c r="O94" s="24">
        <v>7.8201000000000018</v>
      </c>
      <c r="P94" s="29" t="s">
        <v>893</v>
      </c>
      <c r="Q94" s="17">
        <v>0.68</v>
      </c>
    </row>
    <row r="95" spans="1:34" ht="25.5">
      <c r="A95" s="23" t="s">
        <v>980</v>
      </c>
      <c r="B95" s="23" t="s">
        <v>42</v>
      </c>
      <c r="C95" s="24">
        <f t="shared" si="1"/>
        <v>71.5</v>
      </c>
      <c r="D95" s="24">
        <v>31.5</v>
      </c>
      <c r="E95" s="24">
        <v>40</v>
      </c>
      <c r="F95" s="24"/>
      <c r="G95" s="24"/>
      <c r="H95" s="24">
        <v>25.03</v>
      </c>
      <c r="I95" s="25">
        <v>0.22703999999999999</v>
      </c>
      <c r="J95" s="25">
        <v>0.04</v>
      </c>
      <c r="K95" s="24">
        <v>7.800870967741937</v>
      </c>
      <c r="L95" s="24">
        <v>7.2548100000000018</v>
      </c>
      <c r="M95" s="17" t="s">
        <v>893</v>
      </c>
      <c r="N95" s="24">
        <v>7.800870967741937</v>
      </c>
      <c r="O95" s="24">
        <v>7.2548100000000018</v>
      </c>
      <c r="P95" s="29" t="s">
        <v>893</v>
      </c>
      <c r="Q95" s="17">
        <v>0.97950000000000004</v>
      </c>
    </row>
    <row r="96" spans="1:34" ht="25.5">
      <c r="A96" s="23" t="s">
        <v>981</v>
      </c>
      <c r="B96" s="23" t="s">
        <v>30</v>
      </c>
      <c r="C96" s="24">
        <f t="shared" si="1"/>
        <v>11.2</v>
      </c>
      <c r="D96" s="24">
        <v>5.6</v>
      </c>
      <c r="E96" s="24">
        <v>5.6</v>
      </c>
      <c r="F96" s="24"/>
      <c r="G96" s="24"/>
      <c r="H96" s="24">
        <v>5.45</v>
      </c>
      <c r="I96" s="25">
        <v>0</v>
      </c>
      <c r="J96" s="25">
        <v>0</v>
      </c>
      <c r="K96" s="24">
        <v>0.42999999999999972</v>
      </c>
      <c r="L96" s="24">
        <v>0.39989999999999976</v>
      </c>
      <c r="M96" s="17" t="s">
        <v>893</v>
      </c>
      <c r="N96" s="24">
        <v>0.42999999999999972</v>
      </c>
      <c r="O96" s="24">
        <v>0.39989999999999976</v>
      </c>
      <c r="P96" s="29" t="s">
        <v>893</v>
      </c>
      <c r="Q96" s="17">
        <v>0.03</v>
      </c>
    </row>
    <row r="97" spans="1:17" ht="25.5">
      <c r="A97" s="23" t="s">
        <v>982</v>
      </c>
      <c r="B97" s="23" t="s">
        <v>42</v>
      </c>
      <c r="C97" s="24">
        <f t="shared" si="1"/>
        <v>50</v>
      </c>
      <c r="D97" s="24">
        <v>25</v>
      </c>
      <c r="E97" s="24">
        <v>25</v>
      </c>
      <c r="F97" s="24"/>
      <c r="G97" s="24"/>
      <c r="H97" s="24">
        <v>13.98</v>
      </c>
      <c r="I97" s="25">
        <v>1.0315000000000001</v>
      </c>
      <c r="J97" s="25">
        <v>0.98499999999999999</v>
      </c>
      <c r="K97" s="24">
        <v>11.160860215053763</v>
      </c>
      <c r="L97" s="24">
        <v>10.3796</v>
      </c>
      <c r="M97" s="17" t="s">
        <v>893</v>
      </c>
      <c r="N97" s="24">
        <v>11.160860215053763</v>
      </c>
      <c r="O97" s="24">
        <v>10.3796</v>
      </c>
      <c r="P97" s="29" t="s">
        <v>893</v>
      </c>
      <c r="Q97" s="17">
        <v>1.379</v>
      </c>
    </row>
    <row r="98" spans="1:17" ht="25.5">
      <c r="A98" s="23" t="s">
        <v>983</v>
      </c>
      <c r="B98" s="23" t="s">
        <v>30</v>
      </c>
      <c r="C98" s="24">
        <f t="shared" si="1"/>
        <v>20</v>
      </c>
      <c r="D98" s="24">
        <v>10</v>
      </c>
      <c r="E98" s="24">
        <v>10</v>
      </c>
      <c r="F98" s="24"/>
      <c r="G98" s="24"/>
      <c r="H98" s="24">
        <v>7.67</v>
      </c>
      <c r="I98" s="25">
        <v>0.36975000000000002</v>
      </c>
      <c r="J98" s="25">
        <v>0</v>
      </c>
      <c r="K98" s="24">
        <v>2.4324193548387099</v>
      </c>
      <c r="L98" s="24">
        <v>2.2621500000000001</v>
      </c>
      <c r="M98" s="17" t="s">
        <v>893</v>
      </c>
      <c r="N98" s="24">
        <v>2.4324193548387099</v>
      </c>
      <c r="O98" s="24">
        <v>2.2621500000000001</v>
      </c>
      <c r="P98" s="29" t="s">
        <v>893</v>
      </c>
      <c r="Q98" s="17">
        <v>2.1800999999999999</v>
      </c>
    </row>
    <row r="99" spans="1:17" ht="25.5">
      <c r="A99" s="23" t="s">
        <v>984</v>
      </c>
      <c r="B99" s="23" t="s">
        <v>30</v>
      </c>
      <c r="C99" s="24">
        <f t="shared" si="1"/>
        <v>13.8</v>
      </c>
      <c r="D99" s="24">
        <v>6.3</v>
      </c>
      <c r="E99" s="24">
        <v>7.5</v>
      </c>
      <c r="F99" s="24"/>
      <c r="G99" s="24"/>
      <c r="H99" s="24">
        <v>4.47</v>
      </c>
      <c r="I99" s="25">
        <v>5.4640000000000001E-2</v>
      </c>
      <c r="J99" s="25">
        <v>1.95E-2</v>
      </c>
      <c r="K99" s="24">
        <v>2.0862473118279583</v>
      </c>
      <c r="L99" s="24">
        <v>1.9402100000000013</v>
      </c>
      <c r="M99" s="17" t="s">
        <v>893</v>
      </c>
      <c r="N99" s="24">
        <v>2.0862473118279583</v>
      </c>
      <c r="O99" s="24">
        <v>1.9402100000000013</v>
      </c>
      <c r="P99" s="29" t="s">
        <v>893</v>
      </c>
      <c r="Q99" s="17">
        <v>4.0541999999999998</v>
      </c>
    </row>
    <row r="100" spans="1:17" ht="25.5">
      <c r="A100" s="23" t="s">
        <v>985</v>
      </c>
      <c r="B100" s="23" t="s">
        <v>30</v>
      </c>
      <c r="C100" s="24">
        <f t="shared" si="1"/>
        <v>13.2</v>
      </c>
      <c r="D100" s="24">
        <v>10</v>
      </c>
      <c r="E100" s="24">
        <v>3.2</v>
      </c>
      <c r="F100" s="24"/>
      <c r="G100" s="24"/>
      <c r="H100" s="24">
        <v>1.3</v>
      </c>
      <c r="I100" s="25">
        <v>0</v>
      </c>
      <c r="J100" s="25">
        <v>0</v>
      </c>
      <c r="K100" s="24">
        <v>2.0599999999999996</v>
      </c>
      <c r="L100" s="24">
        <v>1.9157999999999997</v>
      </c>
      <c r="M100" s="17" t="s">
        <v>893</v>
      </c>
      <c r="N100" s="24">
        <v>2.0599999999999996</v>
      </c>
      <c r="O100" s="24">
        <v>1.9157999999999997</v>
      </c>
      <c r="P100" s="29" t="s">
        <v>893</v>
      </c>
      <c r="Q100" s="17">
        <v>0.66590000000000005</v>
      </c>
    </row>
    <row r="101" spans="1:17" ht="25.5">
      <c r="A101" s="23" t="s">
        <v>986</v>
      </c>
      <c r="B101" s="23" t="s">
        <v>27</v>
      </c>
      <c r="C101" s="24">
        <f t="shared" si="1"/>
        <v>16</v>
      </c>
      <c r="D101" s="24">
        <v>16</v>
      </c>
      <c r="E101" s="24"/>
      <c r="F101" s="24"/>
      <c r="G101" s="24"/>
      <c r="H101" s="24">
        <v>3.79</v>
      </c>
      <c r="I101" s="25">
        <v>1.6479999999999999</v>
      </c>
      <c r="J101" s="25">
        <v>1.5</v>
      </c>
      <c r="K101" s="24">
        <v>10.437956989247313</v>
      </c>
      <c r="L101" s="24">
        <v>9.7073000000000018</v>
      </c>
      <c r="M101" s="17" t="s">
        <v>893</v>
      </c>
      <c r="N101" s="24">
        <v>10.437956989247313</v>
      </c>
      <c r="O101" s="24">
        <v>9.7073000000000018</v>
      </c>
      <c r="P101" s="29" t="s">
        <v>893</v>
      </c>
      <c r="Q101" s="17">
        <v>3.2</v>
      </c>
    </row>
    <row r="102" spans="1:17" ht="25.5">
      <c r="A102" s="23" t="s">
        <v>987</v>
      </c>
      <c r="B102" s="23" t="s">
        <v>42</v>
      </c>
      <c r="C102" s="24">
        <f t="shared" si="1"/>
        <v>50</v>
      </c>
      <c r="D102" s="24">
        <v>25</v>
      </c>
      <c r="E102" s="24">
        <v>25</v>
      </c>
      <c r="F102" s="24"/>
      <c r="G102" s="24"/>
      <c r="H102" s="24">
        <v>14.59</v>
      </c>
      <c r="I102" s="25">
        <v>1.4999999999999999E-2</v>
      </c>
      <c r="J102" s="25">
        <v>0</v>
      </c>
      <c r="K102" s="24">
        <v>11.643870967741936</v>
      </c>
      <c r="L102" s="24">
        <v>10.828800000000001</v>
      </c>
      <c r="M102" s="17" t="s">
        <v>893</v>
      </c>
      <c r="N102" s="24">
        <v>11.643870967741936</v>
      </c>
      <c r="O102" s="24">
        <v>10.828800000000001</v>
      </c>
      <c r="P102" s="29" t="s">
        <v>893</v>
      </c>
      <c r="Q102" s="17">
        <v>9.25</v>
      </c>
    </row>
    <row r="103" spans="1:17" ht="25.5">
      <c r="A103" s="23" t="s">
        <v>988</v>
      </c>
      <c r="B103" s="23" t="s">
        <v>30</v>
      </c>
      <c r="C103" s="24">
        <f t="shared" si="1"/>
        <v>12.6</v>
      </c>
      <c r="D103" s="24">
        <v>6.3</v>
      </c>
      <c r="E103" s="24">
        <v>6.3</v>
      </c>
      <c r="F103" s="24"/>
      <c r="G103" s="24"/>
      <c r="H103" s="24">
        <v>4.93</v>
      </c>
      <c r="I103" s="25">
        <v>0.96284000000000003</v>
      </c>
      <c r="J103" s="25">
        <v>0.84843999999999997</v>
      </c>
      <c r="K103" s="24">
        <v>0.64968817204301121</v>
      </c>
      <c r="L103" s="24">
        <v>0.60421000000000047</v>
      </c>
      <c r="M103" s="17" t="s">
        <v>893</v>
      </c>
      <c r="N103" s="24">
        <v>0.64968817204301121</v>
      </c>
      <c r="O103" s="24">
        <v>0.60421000000000047</v>
      </c>
      <c r="P103" s="29" t="s">
        <v>893</v>
      </c>
      <c r="Q103" s="17">
        <v>0.4118</v>
      </c>
    </row>
    <row r="104" spans="1:17" ht="25.5">
      <c r="A104" s="23" t="s">
        <v>989</v>
      </c>
      <c r="B104" s="23" t="s">
        <v>914</v>
      </c>
      <c r="C104" s="24">
        <f t="shared" si="1"/>
        <v>32</v>
      </c>
      <c r="D104" s="24">
        <v>16</v>
      </c>
      <c r="E104" s="24">
        <v>16</v>
      </c>
      <c r="F104" s="24"/>
      <c r="G104" s="24"/>
      <c r="H104" s="24">
        <v>13.78</v>
      </c>
      <c r="I104" s="25">
        <v>0</v>
      </c>
      <c r="J104" s="25">
        <v>0</v>
      </c>
      <c r="K104" s="24">
        <v>3.0200000000000014</v>
      </c>
      <c r="L104" s="24">
        <v>2.8086000000000015</v>
      </c>
      <c r="M104" s="17" t="s">
        <v>893</v>
      </c>
      <c r="N104" s="24">
        <v>3.0200000000000014</v>
      </c>
      <c r="O104" s="24">
        <v>2.8086000000000015</v>
      </c>
      <c r="P104" s="29" t="s">
        <v>893</v>
      </c>
      <c r="Q104" s="17">
        <v>0</v>
      </c>
    </row>
    <row r="105" spans="1:17" ht="25.5">
      <c r="A105" s="23" t="s">
        <v>990</v>
      </c>
      <c r="B105" s="23" t="s">
        <v>42</v>
      </c>
      <c r="C105" s="24">
        <f t="shared" si="1"/>
        <v>7.5</v>
      </c>
      <c r="D105" s="24">
        <v>7.5</v>
      </c>
      <c r="E105" s="24"/>
      <c r="F105" s="24"/>
      <c r="G105" s="24"/>
      <c r="H105" s="24">
        <v>0.84</v>
      </c>
      <c r="I105" s="25">
        <v>7.5999999999999998E-2</v>
      </c>
      <c r="J105" s="25">
        <v>1.4999999999999999E-2</v>
      </c>
      <c r="K105" s="24">
        <v>6.578279569892473</v>
      </c>
      <c r="L105" s="24">
        <v>6.1177999999999999</v>
      </c>
      <c r="M105" s="17" t="s">
        <v>893</v>
      </c>
      <c r="N105" s="24">
        <v>6.578279569892473</v>
      </c>
      <c r="O105" s="24">
        <v>6.1177999999999999</v>
      </c>
      <c r="P105" s="29" t="s">
        <v>893</v>
      </c>
      <c r="Q105" s="17">
        <v>0.37580000000000002</v>
      </c>
    </row>
    <row r="106" spans="1:17" ht="25.5">
      <c r="A106" s="23" t="s">
        <v>991</v>
      </c>
      <c r="B106" s="23" t="s">
        <v>914</v>
      </c>
      <c r="C106" s="24">
        <f t="shared" si="1"/>
        <v>20</v>
      </c>
      <c r="D106" s="24">
        <v>10</v>
      </c>
      <c r="E106" s="24">
        <v>10</v>
      </c>
      <c r="F106" s="24"/>
      <c r="G106" s="24"/>
      <c r="H106" s="24">
        <v>4.08</v>
      </c>
      <c r="I106" s="25">
        <v>1.4500000000000001E-2</v>
      </c>
      <c r="J106" s="25">
        <v>4.4999999999999997E-3</v>
      </c>
      <c r="K106" s="24">
        <v>6.4044086021505375</v>
      </c>
      <c r="L106" s="24">
        <v>5.9561000000000002</v>
      </c>
      <c r="M106" s="17" t="s">
        <v>893</v>
      </c>
      <c r="N106" s="24">
        <v>6.4044086021505375</v>
      </c>
      <c r="O106" s="24">
        <v>5.9561000000000002</v>
      </c>
      <c r="P106" s="29" t="s">
        <v>893</v>
      </c>
      <c r="Q106" s="17">
        <v>6.3299999999999995E-2</v>
      </c>
    </row>
    <row r="107" spans="1:17" ht="25.5">
      <c r="A107" s="23" t="s">
        <v>992</v>
      </c>
      <c r="B107" s="23" t="s">
        <v>30</v>
      </c>
      <c r="C107" s="24">
        <f t="shared" si="1"/>
        <v>9.6</v>
      </c>
      <c r="D107" s="24">
        <v>4</v>
      </c>
      <c r="E107" s="24">
        <v>5.6</v>
      </c>
      <c r="F107" s="24"/>
      <c r="G107" s="24"/>
      <c r="H107" s="24">
        <v>2.94</v>
      </c>
      <c r="I107" s="25">
        <v>3.7499999999999999E-2</v>
      </c>
      <c r="J107" s="25">
        <v>0</v>
      </c>
      <c r="K107" s="24">
        <v>1.219677419354839</v>
      </c>
      <c r="L107" s="24">
        <v>1.1343000000000003</v>
      </c>
      <c r="M107" s="17" t="s">
        <v>893</v>
      </c>
      <c r="N107" s="24">
        <v>1.219677419354839</v>
      </c>
      <c r="O107" s="24">
        <v>1.1343000000000003</v>
      </c>
      <c r="P107" s="29" t="s">
        <v>893</v>
      </c>
      <c r="Q107" s="17">
        <v>0</v>
      </c>
    </row>
    <row r="108" spans="1:17" ht="25.5">
      <c r="A108" s="23" t="s">
        <v>993</v>
      </c>
      <c r="B108" s="23" t="s">
        <v>27</v>
      </c>
      <c r="C108" s="24">
        <f t="shared" si="1"/>
        <v>12.6</v>
      </c>
      <c r="D108" s="24">
        <v>6.3</v>
      </c>
      <c r="E108" s="24">
        <v>6.3</v>
      </c>
      <c r="F108" s="24"/>
      <c r="G108" s="24"/>
      <c r="H108" s="24">
        <v>6.05</v>
      </c>
      <c r="I108" s="25">
        <v>8.4220000000000003E-2</v>
      </c>
      <c r="J108" s="25">
        <v>0</v>
      </c>
      <c r="K108" s="24">
        <v>0.47444086021505416</v>
      </c>
      <c r="L108" s="24">
        <v>0.4412300000000004</v>
      </c>
      <c r="M108" s="17" t="s">
        <v>893</v>
      </c>
      <c r="N108" s="24">
        <v>0.47444086021505416</v>
      </c>
      <c r="O108" s="24">
        <v>0.4412300000000004</v>
      </c>
      <c r="P108" s="29" t="s">
        <v>893</v>
      </c>
      <c r="Q108" s="17">
        <v>0</v>
      </c>
    </row>
    <row r="109" spans="1:17" ht="25.5">
      <c r="A109" s="34" t="s">
        <v>994</v>
      </c>
      <c r="B109" s="34" t="s">
        <v>281</v>
      </c>
      <c r="C109" s="24">
        <f t="shared" si="1"/>
        <v>62.6</v>
      </c>
      <c r="D109" s="24">
        <v>25</v>
      </c>
      <c r="E109" s="24">
        <v>20</v>
      </c>
      <c r="F109" s="24">
        <v>5.6</v>
      </c>
      <c r="G109" s="24">
        <v>12</v>
      </c>
      <c r="H109" s="24">
        <v>14.71</v>
      </c>
      <c r="I109" s="25">
        <v>0.34422999999999998</v>
      </c>
      <c r="J109" s="25">
        <v>0</v>
      </c>
      <c r="K109" s="24">
        <v>5.9198602150537623</v>
      </c>
      <c r="L109" s="24">
        <v>5.505469999999999</v>
      </c>
      <c r="M109" s="17" t="s">
        <v>893</v>
      </c>
      <c r="N109" s="24">
        <v>5.9198602150537623</v>
      </c>
      <c r="O109" s="24">
        <v>5.505469999999999</v>
      </c>
      <c r="P109" s="29" t="s">
        <v>893</v>
      </c>
      <c r="Q109" s="17">
        <v>3.2345999999999999</v>
      </c>
    </row>
    <row r="110" spans="1:17" ht="25.5">
      <c r="A110" s="34" t="s">
        <v>995</v>
      </c>
      <c r="B110" s="34" t="s">
        <v>30</v>
      </c>
      <c r="C110" s="24">
        <f t="shared" si="1"/>
        <v>11.899999999999999</v>
      </c>
      <c r="D110" s="24">
        <v>5.6</v>
      </c>
      <c r="E110" s="24">
        <v>6.3</v>
      </c>
      <c r="F110" s="24"/>
      <c r="G110" s="24"/>
      <c r="H110" s="24">
        <v>2.5100000000000002</v>
      </c>
      <c r="I110" s="25">
        <v>2.69E-2</v>
      </c>
      <c r="J110" s="25">
        <v>0</v>
      </c>
      <c r="K110" s="24">
        <v>3.3410752688172032</v>
      </c>
      <c r="L110" s="24">
        <v>3.1071999999999993</v>
      </c>
      <c r="M110" s="17" t="s">
        <v>893</v>
      </c>
      <c r="N110" s="24">
        <v>3.3410752688172032</v>
      </c>
      <c r="O110" s="24">
        <v>3.1071999999999993</v>
      </c>
      <c r="P110" s="29" t="s">
        <v>893</v>
      </c>
      <c r="Q110" s="17">
        <v>1.3115000000000001</v>
      </c>
    </row>
    <row r="111" spans="1:17" ht="25.5">
      <c r="A111" s="34" t="s">
        <v>996</v>
      </c>
      <c r="B111" s="34" t="s">
        <v>281</v>
      </c>
      <c r="C111" s="24">
        <f t="shared" si="1"/>
        <v>89.5</v>
      </c>
      <c r="D111" s="24">
        <v>40</v>
      </c>
      <c r="E111" s="24">
        <v>40</v>
      </c>
      <c r="F111" s="24">
        <v>3.2</v>
      </c>
      <c r="G111" s="24">
        <v>6.3</v>
      </c>
      <c r="H111" s="24">
        <v>21.53</v>
      </c>
      <c r="I111" s="25">
        <v>0.17509</v>
      </c>
      <c r="J111" s="30">
        <v>0</v>
      </c>
      <c r="K111" s="26">
        <v>20.281731182795699</v>
      </c>
      <c r="L111" s="26">
        <v>18.862010000000001</v>
      </c>
      <c r="M111" s="27" t="s">
        <v>893</v>
      </c>
      <c r="N111" s="24">
        <v>20.281731182795699</v>
      </c>
      <c r="O111" s="26">
        <v>18.862010000000001</v>
      </c>
      <c r="P111" s="28" t="s">
        <v>893</v>
      </c>
      <c r="Q111" s="17">
        <v>0</v>
      </c>
    </row>
    <row r="112" spans="1:17" ht="25.5">
      <c r="A112" s="23" t="s">
        <v>997</v>
      </c>
      <c r="B112" s="23" t="s">
        <v>30</v>
      </c>
      <c r="C112" s="24">
        <f t="shared" si="1"/>
        <v>11.899999999999999</v>
      </c>
      <c r="D112" s="24"/>
      <c r="E112" s="24">
        <v>6.3</v>
      </c>
      <c r="F112" s="24">
        <v>5.6</v>
      </c>
      <c r="G112" s="24"/>
      <c r="H112" s="24">
        <v>3.59</v>
      </c>
      <c r="I112" s="25">
        <v>0</v>
      </c>
      <c r="J112" s="25">
        <v>0</v>
      </c>
      <c r="K112" s="24">
        <v>2.2899999999999991</v>
      </c>
      <c r="L112" s="24">
        <v>2.1296999999999993</v>
      </c>
      <c r="M112" s="17" t="s">
        <v>893</v>
      </c>
      <c r="N112" s="24">
        <v>2.2899999999999991</v>
      </c>
      <c r="O112" s="24">
        <v>2.1296999999999993</v>
      </c>
      <c r="P112" s="29" t="s">
        <v>893</v>
      </c>
      <c r="Q112" s="17">
        <v>0.755</v>
      </c>
    </row>
    <row r="113" spans="1:66" ht="25.5">
      <c r="A113" s="23" t="s">
        <v>998</v>
      </c>
      <c r="B113" s="23" t="s">
        <v>30</v>
      </c>
      <c r="C113" s="24">
        <f t="shared" si="1"/>
        <v>16.3</v>
      </c>
      <c r="D113" s="24">
        <v>10</v>
      </c>
      <c r="E113" s="24">
        <v>6.3</v>
      </c>
      <c r="F113" s="24"/>
      <c r="G113" s="24"/>
      <c r="H113" s="24">
        <v>2.89</v>
      </c>
      <c r="I113" s="25">
        <v>5.1700000000000003E-2</v>
      </c>
      <c r="J113" s="25">
        <v>2.5000000000000001E-2</v>
      </c>
      <c r="K113" s="24">
        <v>3.6694086021505385</v>
      </c>
      <c r="L113" s="24">
        <v>3.4125500000000009</v>
      </c>
      <c r="M113" s="17" t="s">
        <v>893</v>
      </c>
      <c r="N113" s="24">
        <v>3.6694086021505385</v>
      </c>
      <c r="O113" s="24">
        <v>3.4125500000000009</v>
      </c>
      <c r="P113" s="29" t="s">
        <v>893</v>
      </c>
      <c r="Q113" s="17">
        <v>1.2749999999999999</v>
      </c>
    </row>
    <row r="114" spans="1:66" ht="25.5">
      <c r="A114" s="23" t="s">
        <v>999</v>
      </c>
      <c r="B114" s="23" t="s">
        <v>257</v>
      </c>
      <c r="C114" s="24">
        <f t="shared" si="1"/>
        <v>6.4</v>
      </c>
      <c r="D114" s="24">
        <v>3.2</v>
      </c>
      <c r="E114" s="24">
        <v>3.2</v>
      </c>
      <c r="F114" s="24"/>
      <c r="G114" s="24"/>
      <c r="H114" s="24">
        <v>2.16</v>
      </c>
      <c r="I114" s="25">
        <v>5.8399999999999997E-3</v>
      </c>
      <c r="J114" s="25">
        <v>0</v>
      </c>
      <c r="K114" s="24">
        <v>1.193720430107527</v>
      </c>
      <c r="L114" s="24">
        <v>1.1101600000000003</v>
      </c>
      <c r="M114" s="17" t="s">
        <v>893</v>
      </c>
      <c r="N114" s="24">
        <v>1.193720430107527</v>
      </c>
      <c r="O114" s="24">
        <v>1.1101600000000003</v>
      </c>
      <c r="P114" s="29" t="s">
        <v>893</v>
      </c>
      <c r="Q114" s="17">
        <v>0.874</v>
      </c>
    </row>
    <row r="115" spans="1:66" ht="25.5" customHeight="1">
      <c r="A115" s="23" t="s">
        <v>1000</v>
      </c>
      <c r="B115" s="23" t="s">
        <v>42</v>
      </c>
      <c r="C115" s="24">
        <f t="shared" si="1"/>
        <v>35</v>
      </c>
      <c r="D115" s="24">
        <v>10</v>
      </c>
      <c r="E115" s="24"/>
      <c r="F115" s="24"/>
      <c r="G115" s="24">
        <v>25</v>
      </c>
      <c r="H115" s="24">
        <v>5.92</v>
      </c>
      <c r="I115" s="25">
        <v>0.82076000000000005</v>
      </c>
      <c r="J115" s="25">
        <v>0.28549999999999998</v>
      </c>
      <c r="K115" s="24">
        <v>3.6974623655913978</v>
      </c>
      <c r="L115" s="24">
        <v>3.4386400000000004</v>
      </c>
      <c r="M115" s="17" t="s">
        <v>893</v>
      </c>
      <c r="N115" s="24">
        <v>3.6974623655913978</v>
      </c>
      <c r="O115" s="24">
        <v>3.4386400000000004</v>
      </c>
      <c r="P115" s="29" t="s">
        <v>893</v>
      </c>
      <c r="Q115" s="17">
        <v>1.9479</v>
      </c>
    </row>
    <row r="116" spans="1:66" ht="25.5" customHeight="1">
      <c r="A116" s="23" t="s">
        <v>1001</v>
      </c>
      <c r="B116" s="23" t="s">
        <v>38</v>
      </c>
      <c r="C116" s="24">
        <f t="shared" si="1"/>
        <v>32</v>
      </c>
      <c r="D116" s="24">
        <v>16</v>
      </c>
      <c r="E116" s="24">
        <v>16</v>
      </c>
      <c r="F116" s="24"/>
      <c r="G116" s="24"/>
      <c r="H116" s="24">
        <v>17.459999999999997</v>
      </c>
      <c r="I116" s="25">
        <v>0.45279999999999998</v>
      </c>
      <c r="J116" s="25">
        <v>0.16400000000000001</v>
      </c>
      <c r="K116" s="24">
        <v>-1.1468817204301041</v>
      </c>
      <c r="L116" s="24">
        <v>-1.0665999999999969</v>
      </c>
      <c r="M116" s="17" t="s">
        <v>891</v>
      </c>
      <c r="N116" s="24">
        <v>-1.1468817204301041</v>
      </c>
      <c r="O116" s="24">
        <v>-1.0665999999999969</v>
      </c>
      <c r="P116" s="29" t="s">
        <v>891</v>
      </c>
      <c r="Q116" s="17">
        <v>3.0000000000000001E-3</v>
      </c>
    </row>
    <row r="117" spans="1:66" ht="25.5">
      <c r="A117" s="23" t="s">
        <v>1002</v>
      </c>
      <c r="B117" s="23" t="s">
        <v>35</v>
      </c>
      <c r="C117" s="24">
        <f t="shared" si="1"/>
        <v>4</v>
      </c>
      <c r="D117" s="24">
        <v>4</v>
      </c>
      <c r="E117" s="24"/>
      <c r="F117" s="24"/>
      <c r="G117" s="24"/>
      <c r="H117" s="24">
        <v>0.02</v>
      </c>
      <c r="I117" s="25">
        <v>0</v>
      </c>
      <c r="J117" s="25">
        <v>0</v>
      </c>
      <c r="K117" s="24">
        <v>3.98</v>
      </c>
      <c r="L117" s="24">
        <v>3.7014</v>
      </c>
      <c r="M117" s="17" t="s">
        <v>893</v>
      </c>
      <c r="N117" s="24">
        <v>3.98</v>
      </c>
      <c r="O117" s="24">
        <v>3.7014</v>
      </c>
      <c r="P117" s="29" t="s">
        <v>893</v>
      </c>
      <c r="Q117" s="17">
        <v>0</v>
      </c>
    </row>
    <row r="118" spans="1:66" ht="25.5">
      <c r="A118" s="23" t="s">
        <v>1003</v>
      </c>
      <c r="B118" s="23" t="s">
        <v>33</v>
      </c>
      <c r="C118" s="24">
        <f t="shared" si="1"/>
        <v>12.6</v>
      </c>
      <c r="D118" s="24">
        <v>6.3</v>
      </c>
      <c r="E118" s="24">
        <v>6.3</v>
      </c>
      <c r="F118" s="24"/>
      <c r="G118" s="24"/>
      <c r="H118" s="24">
        <v>1.27</v>
      </c>
      <c r="I118" s="25">
        <v>9.4500000000000001E-2</v>
      </c>
      <c r="J118" s="25">
        <v>0.08</v>
      </c>
      <c r="K118" s="24">
        <v>5.2433870967741942</v>
      </c>
      <c r="L118" s="24">
        <v>4.8763500000000013</v>
      </c>
      <c r="M118" s="17" t="s">
        <v>893</v>
      </c>
      <c r="N118" s="24">
        <v>5.2433870967741942</v>
      </c>
      <c r="O118" s="24">
        <v>4.8763500000000013</v>
      </c>
      <c r="P118" s="29" t="s">
        <v>893</v>
      </c>
      <c r="Q118" s="17">
        <v>0</v>
      </c>
    </row>
    <row r="119" spans="1:66" ht="25.5" customHeight="1">
      <c r="A119" s="23" t="s">
        <v>1004</v>
      </c>
      <c r="B119" s="23" t="s">
        <v>38</v>
      </c>
      <c r="C119" s="24">
        <f t="shared" si="1"/>
        <v>10</v>
      </c>
      <c r="D119" s="24">
        <v>10</v>
      </c>
      <c r="E119" s="24"/>
      <c r="F119" s="24"/>
      <c r="G119" s="24"/>
      <c r="H119" s="24">
        <v>1.07</v>
      </c>
      <c r="I119" s="25">
        <v>0.31519999999999998</v>
      </c>
      <c r="J119" s="25">
        <v>0.2802</v>
      </c>
      <c r="K119" s="24">
        <v>8.5910752688172032</v>
      </c>
      <c r="L119" s="24">
        <v>7.9896999999999991</v>
      </c>
      <c r="M119" s="17" t="s">
        <v>893</v>
      </c>
      <c r="N119" s="24">
        <v>8.5910752688172032</v>
      </c>
      <c r="O119" s="24">
        <v>7.9896999999999991</v>
      </c>
      <c r="P119" s="29" t="s">
        <v>893</v>
      </c>
      <c r="Q119" s="17">
        <v>4.0000000000000001E-3</v>
      </c>
    </row>
    <row r="120" spans="1:66" ht="25.5">
      <c r="A120" s="23" t="s">
        <v>1005</v>
      </c>
      <c r="B120" s="23" t="s">
        <v>33</v>
      </c>
      <c r="C120" s="24">
        <f t="shared" si="1"/>
        <v>16</v>
      </c>
      <c r="D120" s="24">
        <v>16</v>
      </c>
      <c r="E120" s="24"/>
      <c r="F120" s="24"/>
      <c r="G120" s="24"/>
      <c r="H120" s="24">
        <v>1.9</v>
      </c>
      <c r="I120" s="25">
        <v>1.3284800000000001</v>
      </c>
      <c r="J120" s="25">
        <v>0</v>
      </c>
      <c r="K120" s="24">
        <v>12.67152688172043</v>
      </c>
      <c r="L120" s="24">
        <v>11.784520000000001</v>
      </c>
      <c r="M120" s="17" t="s">
        <v>893</v>
      </c>
      <c r="N120" s="24">
        <v>12.67152688172043</v>
      </c>
      <c r="O120" s="24">
        <v>11.784520000000001</v>
      </c>
      <c r="P120" s="29" t="s">
        <v>893</v>
      </c>
      <c r="Q120" s="17">
        <v>4.4999999999999998E-2</v>
      </c>
    </row>
    <row r="121" spans="1:66" ht="25.5" customHeight="1">
      <c r="A121" s="23" t="s">
        <v>1006</v>
      </c>
      <c r="B121" s="23" t="s">
        <v>38</v>
      </c>
      <c r="C121" s="24">
        <f t="shared" si="1"/>
        <v>16</v>
      </c>
      <c r="D121" s="24">
        <v>16</v>
      </c>
      <c r="E121" s="24"/>
      <c r="F121" s="24"/>
      <c r="G121" s="24"/>
      <c r="H121" s="24">
        <v>1.2</v>
      </c>
      <c r="I121" s="25">
        <v>0.09</v>
      </c>
      <c r="J121" s="25">
        <v>3.7999999999999999E-2</v>
      </c>
      <c r="K121" s="24">
        <v>14.703225806451613</v>
      </c>
      <c r="L121" s="24">
        <v>13.674000000000001</v>
      </c>
      <c r="M121" s="17" t="s">
        <v>893</v>
      </c>
      <c r="N121" s="24">
        <v>14.703225806451613</v>
      </c>
      <c r="O121" s="24">
        <v>13.674000000000001</v>
      </c>
      <c r="P121" s="29" t="s">
        <v>893</v>
      </c>
      <c r="Q121" s="17">
        <v>0</v>
      </c>
      <c r="BN121" s="13" t="s">
        <v>1007</v>
      </c>
    </row>
    <row r="122" spans="1:66" ht="25.5">
      <c r="A122" s="23" t="s">
        <v>1008</v>
      </c>
      <c r="B122" s="23" t="s">
        <v>30</v>
      </c>
      <c r="C122" s="24">
        <f t="shared" si="1"/>
        <v>2.5</v>
      </c>
      <c r="D122" s="24">
        <v>2.5</v>
      </c>
      <c r="E122" s="24"/>
      <c r="F122" s="24"/>
      <c r="G122" s="24"/>
      <c r="H122" s="24">
        <v>0.49</v>
      </c>
      <c r="I122" s="25">
        <v>0.14280000000000001</v>
      </c>
      <c r="J122" s="25">
        <v>0.10979999999999999</v>
      </c>
      <c r="K122" s="24">
        <v>1.8564516129032256</v>
      </c>
      <c r="L122" s="24">
        <v>1.7264999999999999</v>
      </c>
      <c r="M122" s="17" t="s">
        <v>893</v>
      </c>
      <c r="N122" s="24">
        <v>1.8564516129032256</v>
      </c>
      <c r="O122" s="24">
        <v>1.7264999999999999</v>
      </c>
      <c r="P122" s="29" t="s">
        <v>893</v>
      </c>
      <c r="Q122" s="17">
        <v>0</v>
      </c>
    </row>
    <row r="123" spans="1:66" ht="25.5">
      <c r="A123" s="34" t="s">
        <v>1009</v>
      </c>
      <c r="B123" s="34" t="s">
        <v>33</v>
      </c>
      <c r="C123" s="24">
        <f t="shared" si="1"/>
        <v>2.5</v>
      </c>
      <c r="D123" s="24">
        <v>2.5</v>
      </c>
      <c r="E123" s="24"/>
      <c r="F123" s="24"/>
      <c r="G123" s="24"/>
      <c r="H123" s="24">
        <v>0.56999999999999995</v>
      </c>
      <c r="I123" s="25">
        <v>8.5999999999999993E-2</v>
      </c>
      <c r="J123" s="25">
        <v>2.5000000000000001E-2</v>
      </c>
      <c r="K123" s="24">
        <v>1.8375268817204302</v>
      </c>
      <c r="L123" s="24">
        <v>1.7089000000000001</v>
      </c>
      <c r="M123" s="17" t="s">
        <v>893</v>
      </c>
      <c r="N123" s="24">
        <v>1.8375268817204302</v>
      </c>
      <c r="O123" s="24">
        <v>1.7089000000000001</v>
      </c>
      <c r="P123" s="29" t="s">
        <v>893</v>
      </c>
      <c r="Q123" s="17">
        <v>0</v>
      </c>
    </row>
    <row r="124" spans="1:66" ht="25.5">
      <c r="A124" s="34" t="s">
        <v>1010</v>
      </c>
      <c r="B124" s="34" t="s">
        <v>35</v>
      </c>
      <c r="C124" s="24">
        <f t="shared" si="1"/>
        <v>2.5</v>
      </c>
      <c r="D124" s="24">
        <v>2.5</v>
      </c>
      <c r="E124" s="24"/>
      <c r="F124" s="24"/>
      <c r="G124" s="24"/>
      <c r="H124" s="24">
        <v>0.28999999999999998</v>
      </c>
      <c r="I124" s="25">
        <v>3.1600000000000003E-2</v>
      </c>
      <c r="J124" s="25">
        <v>6.0000000000000001E-3</v>
      </c>
      <c r="K124" s="24">
        <v>2.1760215053763439</v>
      </c>
      <c r="L124" s="24">
        <v>2.0236999999999998</v>
      </c>
      <c r="M124" s="17" t="s">
        <v>893</v>
      </c>
      <c r="N124" s="24">
        <v>2.1760215053763439</v>
      </c>
      <c r="O124" s="24">
        <v>2.0236999999999998</v>
      </c>
      <c r="P124" s="29" t="s">
        <v>893</v>
      </c>
      <c r="Q124" s="17">
        <v>0</v>
      </c>
    </row>
    <row r="125" spans="1:66" ht="25.5">
      <c r="A125" s="34" t="s">
        <v>1011</v>
      </c>
      <c r="B125" s="34" t="s">
        <v>35</v>
      </c>
      <c r="C125" s="24">
        <f t="shared" si="1"/>
        <v>2.5</v>
      </c>
      <c r="D125" s="24">
        <v>2.5</v>
      </c>
      <c r="E125" s="24"/>
      <c r="F125" s="24"/>
      <c r="G125" s="24"/>
      <c r="H125" s="24">
        <v>0.23</v>
      </c>
      <c r="I125" s="25">
        <v>1.4999999999999999E-2</v>
      </c>
      <c r="J125" s="25">
        <v>7.0000000000000001E-3</v>
      </c>
      <c r="K125" s="24">
        <v>2.2538709677419355</v>
      </c>
      <c r="L125" s="24">
        <v>2.0961000000000003</v>
      </c>
      <c r="M125" s="17" t="s">
        <v>893</v>
      </c>
      <c r="N125" s="24">
        <v>2.2538709677419355</v>
      </c>
      <c r="O125" s="24">
        <v>2.0961000000000003</v>
      </c>
      <c r="P125" s="29" t="s">
        <v>893</v>
      </c>
      <c r="Q125" s="17">
        <v>0</v>
      </c>
    </row>
    <row r="126" spans="1:66" ht="25.5" customHeight="1">
      <c r="A126" s="23" t="s">
        <v>1012</v>
      </c>
      <c r="B126" s="23" t="s">
        <v>42</v>
      </c>
      <c r="C126" s="24">
        <f t="shared" si="1"/>
        <v>35</v>
      </c>
      <c r="D126" s="24">
        <v>15</v>
      </c>
      <c r="E126" s="24">
        <v>20</v>
      </c>
      <c r="F126" s="24"/>
      <c r="G126" s="24"/>
      <c r="H126" s="24">
        <v>3.71</v>
      </c>
      <c r="I126" s="25">
        <v>0.36509999999999998</v>
      </c>
      <c r="J126" s="25">
        <v>2.52E-2</v>
      </c>
      <c r="K126" s="24">
        <v>11.647419354838709</v>
      </c>
      <c r="L126" s="24">
        <v>10.832100000000001</v>
      </c>
      <c r="M126" s="17" t="s">
        <v>893</v>
      </c>
      <c r="N126" s="24">
        <v>11.647419354838709</v>
      </c>
      <c r="O126" s="24">
        <v>10.832100000000001</v>
      </c>
      <c r="P126" s="29" t="s">
        <v>893</v>
      </c>
      <c r="Q126" s="17">
        <v>2.3389000000000002</v>
      </c>
    </row>
    <row r="127" spans="1:66" ht="25.5">
      <c r="A127" s="34" t="s">
        <v>1013</v>
      </c>
      <c r="B127" s="34" t="s">
        <v>33</v>
      </c>
      <c r="C127" s="24">
        <f t="shared" si="1"/>
        <v>12.6</v>
      </c>
      <c r="D127" s="24">
        <v>6.3</v>
      </c>
      <c r="E127" s="24">
        <v>6.3</v>
      </c>
      <c r="F127" s="24"/>
      <c r="G127" s="24"/>
      <c r="H127" s="24">
        <v>1.9</v>
      </c>
      <c r="I127" s="25">
        <v>0.308</v>
      </c>
      <c r="J127" s="25">
        <v>0.308</v>
      </c>
      <c r="K127" s="24">
        <v>4.3838172043010752</v>
      </c>
      <c r="L127" s="24">
        <v>4.0769500000000001</v>
      </c>
      <c r="M127" s="17" t="s">
        <v>893</v>
      </c>
      <c r="N127" s="24">
        <v>4.3838172043010752</v>
      </c>
      <c r="O127" s="24">
        <v>4.0769500000000001</v>
      </c>
      <c r="P127" s="29" t="s">
        <v>893</v>
      </c>
      <c r="Q127" s="17">
        <v>2.4178999999999999</v>
      </c>
    </row>
    <row r="128" spans="1:66" ht="25.5">
      <c r="A128" s="34" t="s">
        <v>1014</v>
      </c>
      <c r="B128" s="34" t="s">
        <v>27</v>
      </c>
      <c r="C128" s="24">
        <f t="shared" si="1"/>
        <v>12.6</v>
      </c>
      <c r="D128" s="24">
        <v>6.3</v>
      </c>
      <c r="E128" s="24">
        <v>6.3</v>
      </c>
      <c r="F128" s="24"/>
      <c r="G128" s="24"/>
      <c r="H128" s="24">
        <v>3.43</v>
      </c>
      <c r="I128" s="25">
        <v>4.8480000000000002E-2</v>
      </c>
      <c r="J128" s="25">
        <v>0.02</v>
      </c>
      <c r="K128" s="24">
        <v>3.1328709677419355</v>
      </c>
      <c r="L128" s="24">
        <v>2.91357</v>
      </c>
      <c r="M128" s="17" t="s">
        <v>893</v>
      </c>
      <c r="N128" s="24">
        <v>3.1328709677419355</v>
      </c>
      <c r="O128" s="24">
        <v>2.91357</v>
      </c>
      <c r="P128" s="29" t="s">
        <v>893</v>
      </c>
      <c r="Q128" s="17">
        <v>20.2516</v>
      </c>
    </row>
    <row r="129" spans="1:17" ht="25.5">
      <c r="A129" s="34" t="s">
        <v>1015</v>
      </c>
      <c r="B129" s="34" t="s">
        <v>33</v>
      </c>
      <c r="C129" s="24">
        <f t="shared" si="1"/>
        <v>6.3</v>
      </c>
      <c r="D129" s="24"/>
      <c r="E129" s="24">
        <v>6.3</v>
      </c>
      <c r="F129" s="24"/>
      <c r="G129" s="24"/>
      <c r="H129" s="24">
        <v>1.42</v>
      </c>
      <c r="I129" s="25">
        <v>2.35E-2</v>
      </c>
      <c r="J129" s="25">
        <v>5.7999999999999996E-3</v>
      </c>
      <c r="K129" s="24">
        <v>4.8547311827956987</v>
      </c>
      <c r="L129" s="24">
        <v>4.5148999999999999</v>
      </c>
      <c r="M129" s="17" t="s">
        <v>893</v>
      </c>
      <c r="N129" s="24">
        <v>4.8547311827956987</v>
      </c>
      <c r="O129" s="24">
        <v>4.5148999999999999</v>
      </c>
      <c r="P129" s="29" t="s">
        <v>893</v>
      </c>
      <c r="Q129" s="17">
        <v>0.19</v>
      </c>
    </row>
    <row r="130" spans="1:17" ht="25.5">
      <c r="A130" s="34" t="s">
        <v>1016</v>
      </c>
      <c r="B130" s="34" t="s">
        <v>35</v>
      </c>
      <c r="C130" s="24">
        <f t="shared" si="1"/>
        <v>5</v>
      </c>
      <c r="D130" s="24">
        <v>2.5</v>
      </c>
      <c r="E130" s="24">
        <v>2.5</v>
      </c>
      <c r="F130" s="24"/>
      <c r="G130" s="24"/>
      <c r="H130" s="24">
        <v>0.8</v>
      </c>
      <c r="I130" s="25">
        <v>5.1839999999999997E-2</v>
      </c>
      <c r="J130" s="25">
        <v>4.8840000000000001E-2</v>
      </c>
      <c r="K130" s="24">
        <v>1.7692580645161291</v>
      </c>
      <c r="L130" s="24">
        <v>1.6454100000000003</v>
      </c>
      <c r="M130" s="17" t="s">
        <v>893</v>
      </c>
      <c r="N130" s="24">
        <v>1.7692580645161291</v>
      </c>
      <c r="O130" s="24">
        <v>1.6454100000000003</v>
      </c>
      <c r="P130" s="29" t="s">
        <v>893</v>
      </c>
      <c r="Q130" s="17">
        <v>1.5771999999999999</v>
      </c>
    </row>
    <row r="131" spans="1:17" ht="25.5">
      <c r="A131" s="34" t="s">
        <v>1017</v>
      </c>
      <c r="B131" s="34" t="s">
        <v>257</v>
      </c>
      <c r="C131" s="24">
        <f t="shared" si="1"/>
        <v>9.5</v>
      </c>
      <c r="D131" s="24">
        <v>6.3</v>
      </c>
      <c r="E131" s="24">
        <v>3.2</v>
      </c>
      <c r="F131" s="24"/>
      <c r="G131" s="24"/>
      <c r="H131" s="24">
        <v>1.18</v>
      </c>
      <c r="I131" s="25">
        <v>0</v>
      </c>
      <c r="J131" s="25">
        <v>0</v>
      </c>
      <c r="K131" s="24">
        <v>2.1800000000000006</v>
      </c>
      <c r="L131" s="24">
        <v>2.0274000000000005</v>
      </c>
      <c r="M131" s="15" t="s">
        <v>893</v>
      </c>
      <c r="N131" s="24">
        <v>2.1800000000000006</v>
      </c>
      <c r="O131" s="24">
        <v>2.0274000000000005</v>
      </c>
      <c r="P131" s="33" t="s">
        <v>893</v>
      </c>
      <c r="Q131" s="15">
        <v>5.0000000000000001E-3</v>
      </c>
    </row>
    <row r="132" spans="1:17" ht="25.5">
      <c r="A132" s="34" t="s">
        <v>1018</v>
      </c>
      <c r="B132" s="34" t="s">
        <v>1019</v>
      </c>
      <c r="C132" s="24">
        <f t="shared" si="1"/>
        <v>31.9</v>
      </c>
      <c r="D132" s="24">
        <v>5.6</v>
      </c>
      <c r="E132" s="24">
        <v>6.3</v>
      </c>
      <c r="F132" s="24">
        <v>10</v>
      </c>
      <c r="G132" s="24">
        <v>10</v>
      </c>
      <c r="H132" s="24">
        <v>10.07</v>
      </c>
      <c r="I132" s="25">
        <v>8.7800000000000003E-2</v>
      </c>
      <c r="J132" s="25">
        <v>0</v>
      </c>
      <c r="K132" s="24">
        <v>12.830591397849464</v>
      </c>
      <c r="L132" s="24">
        <v>11.932450000000001</v>
      </c>
      <c r="M132" s="17" t="s">
        <v>893</v>
      </c>
      <c r="N132" s="24">
        <v>12.830591397849464</v>
      </c>
      <c r="O132" s="24">
        <v>11.932450000000001</v>
      </c>
      <c r="P132" s="29" t="s">
        <v>893</v>
      </c>
      <c r="Q132" s="17">
        <v>1.3925000000000001</v>
      </c>
    </row>
    <row r="133" spans="1:17" ht="25.5">
      <c r="A133" s="34" t="s">
        <v>1020</v>
      </c>
      <c r="B133" s="34" t="s">
        <v>898</v>
      </c>
      <c r="C133" s="24">
        <f t="shared" si="1"/>
        <v>126</v>
      </c>
      <c r="D133" s="24">
        <v>63</v>
      </c>
      <c r="E133" s="24">
        <v>63</v>
      </c>
      <c r="F133" s="24"/>
      <c r="G133" s="24"/>
      <c r="H133" s="24">
        <v>13.32</v>
      </c>
      <c r="I133" s="25">
        <v>0.22635</v>
      </c>
      <c r="J133" s="25">
        <v>0</v>
      </c>
      <c r="K133" s="24">
        <v>52.586612903225813</v>
      </c>
      <c r="L133" s="24">
        <v>48.905550000000005</v>
      </c>
      <c r="M133" s="17" t="s">
        <v>893</v>
      </c>
      <c r="N133" s="24">
        <v>52.586612903225813</v>
      </c>
      <c r="O133" s="24">
        <v>48.905550000000005</v>
      </c>
      <c r="P133" s="29" t="s">
        <v>893</v>
      </c>
      <c r="Q133" s="17">
        <v>5.1334999999999997</v>
      </c>
    </row>
    <row r="134" spans="1:17" ht="25.5">
      <c r="A134" s="34" t="s">
        <v>1021</v>
      </c>
      <c r="B134" s="34" t="s">
        <v>42</v>
      </c>
      <c r="C134" s="24">
        <f t="shared" si="1"/>
        <v>40</v>
      </c>
      <c r="D134" s="24">
        <v>20</v>
      </c>
      <c r="E134" s="24">
        <v>20</v>
      </c>
      <c r="F134" s="24"/>
      <c r="G134" s="24"/>
      <c r="H134" s="24">
        <v>12.27</v>
      </c>
      <c r="I134" s="25">
        <v>0.08</v>
      </c>
      <c r="J134" s="25">
        <v>0</v>
      </c>
      <c r="K134" s="24">
        <v>8.6439784946236564</v>
      </c>
      <c r="L134" s="24">
        <v>8.0389000000000017</v>
      </c>
      <c r="M134" s="17" t="s">
        <v>893</v>
      </c>
      <c r="N134" s="24">
        <v>8.6439784946236564</v>
      </c>
      <c r="O134" s="24">
        <v>8.0389000000000017</v>
      </c>
      <c r="P134" s="29" t="s">
        <v>893</v>
      </c>
      <c r="Q134" s="17">
        <v>0.97550000000000003</v>
      </c>
    </row>
    <row r="135" spans="1:17" ht="25.5">
      <c r="A135" s="34" t="s">
        <v>1022</v>
      </c>
      <c r="B135" s="34" t="s">
        <v>42</v>
      </c>
      <c r="C135" s="24">
        <f t="shared" si="1"/>
        <v>40</v>
      </c>
      <c r="D135" s="24">
        <v>15</v>
      </c>
      <c r="E135" s="24">
        <v>25</v>
      </c>
      <c r="F135" s="24"/>
      <c r="G135" s="24"/>
      <c r="H135" s="24">
        <v>12.76</v>
      </c>
      <c r="I135" s="25">
        <v>1.68367</v>
      </c>
      <c r="J135" s="25">
        <v>4.47E-3</v>
      </c>
      <c r="K135" s="24">
        <v>1.1796021505376346</v>
      </c>
      <c r="L135" s="24">
        <v>1.0970300000000002</v>
      </c>
      <c r="M135" s="17" t="s">
        <v>893</v>
      </c>
      <c r="N135" s="24">
        <v>1.1796021505376346</v>
      </c>
      <c r="O135" s="24">
        <v>1.0970300000000002</v>
      </c>
      <c r="P135" s="29" t="s">
        <v>893</v>
      </c>
      <c r="Q135" s="17">
        <v>3.78</v>
      </c>
    </row>
    <row r="136" spans="1:17" ht="25.5">
      <c r="A136" s="34" t="s">
        <v>1023</v>
      </c>
      <c r="B136" s="34" t="s">
        <v>30</v>
      </c>
      <c r="C136" s="24">
        <f t="shared" si="1"/>
        <v>12.6</v>
      </c>
      <c r="D136" s="24">
        <v>6.3</v>
      </c>
      <c r="E136" s="24">
        <v>6.3</v>
      </c>
      <c r="F136" s="24"/>
      <c r="G136" s="24"/>
      <c r="H136" s="24">
        <v>1.64</v>
      </c>
      <c r="I136" s="25">
        <v>0.19650000000000001</v>
      </c>
      <c r="J136" s="25">
        <v>0</v>
      </c>
      <c r="K136" s="24">
        <v>4.7637096774193557</v>
      </c>
      <c r="L136" s="24">
        <v>4.4302500000000009</v>
      </c>
      <c r="M136" s="17" t="s">
        <v>893</v>
      </c>
      <c r="N136" s="24">
        <v>4.7637096774193557</v>
      </c>
      <c r="O136" s="24">
        <v>4.4302500000000009</v>
      </c>
      <c r="P136" s="29" t="s">
        <v>893</v>
      </c>
      <c r="Q136" s="17">
        <v>0.2215</v>
      </c>
    </row>
    <row r="137" spans="1:17" ht="25.5">
      <c r="A137" s="34" t="s">
        <v>1024</v>
      </c>
      <c r="B137" s="34" t="s">
        <v>30</v>
      </c>
      <c r="C137" s="24">
        <f t="shared" si="1"/>
        <v>11.899999999999999</v>
      </c>
      <c r="D137" s="24">
        <v>5.6</v>
      </c>
      <c r="E137" s="24">
        <v>6.3</v>
      </c>
      <c r="F137" s="24"/>
      <c r="G137" s="24"/>
      <c r="H137" s="24">
        <v>5.23</v>
      </c>
      <c r="I137" s="25">
        <v>1.1064499999999999</v>
      </c>
      <c r="J137" s="25">
        <v>5.8500000000000003E-2</v>
      </c>
      <c r="K137" s="24">
        <v>-0.53973118279570031</v>
      </c>
      <c r="L137" s="24">
        <v>-0.50195000000000134</v>
      </c>
      <c r="M137" s="17" t="s">
        <v>891</v>
      </c>
      <c r="N137" s="24">
        <v>-0.53973118279570031</v>
      </c>
      <c r="O137" s="24">
        <v>-0.50195000000000134</v>
      </c>
      <c r="P137" s="29" t="s">
        <v>891</v>
      </c>
      <c r="Q137" s="17">
        <v>2.6642999999999999</v>
      </c>
    </row>
    <row r="138" spans="1:17" ht="25.5">
      <c r="A138" s="34" t="s">
        <v>1025</v>
      </c>
      <c r="B138" s="34" t="s">
        <v>35</v>
      </c>
      <c r="C138" s="24">
        <f t="shared" si="1"/>
        <v>48</v>
      </c>
      <c r="D138" s="24">
        <v>16</v>
      </c>
      <c r="E138" s="24">
        <v>16</v>
      </c>
      <c r="F138" s="24">
        <v>16</v>
      </c>
      <c r="G138" s="24"/>
      <c r="H138" s="24">
        <v>22.53</v>
      </c>
      <c r="I138" s="25">
        <v>1.96204</v>
      </c>
      <c r="J138" s="25">
        <v>0</v>
      </c>
      <c r="K138" s="24">
        <v>8.9602795698924744</v>
      </c>
      <c r="L138" s="24">
        <v>8.3330600000000015</v>
      </c>
      <c r="M138" s="15" t="s">
        <v>893</v>
      </c>
      <c r="N138" s="24">
        <v>8.9602795698924744</v>
      </c>
      <c r="O138" s="24">
        <v>8.3330600000000015</v>
      </c>
      <c r="P138" s="33" t="s">
        <v>893</v>
      </c>
      <c r="Q138" s="15">
        <v>2.7829000000000002</v>
      </c>
    </row>
    <row r="139" spans="1:17" ht="25.5">
      <c r="A139" s="34" t="s">
        <v>1026</v>
      </c>
      <c r="B139" s="34" t="s">
        <v>328</v>
      </c>
      <c r="C139" s="24">
        <f t="shared" si="1"/>
        <v>36.299999999999997</v>
      </c>
      <c r="D139" s="24">
        <v>10</v>
      </c>
      <c r="E139" s="24">
        <v>20</v>
      </c>
      <c r="F139" s="24">
        <v>6.3</v>
      </c>
      <c r="G139" s="24"/>
      <c r="H139" s="24">
        <v>6.71</v>
      </c>
      <c r="I139" s="25">
        <v>9.3942499999999995</v>
      </c>
      <c r="J139" s="25">
        <v>0.11809</v>
      </c>
      <c r="K139" s="24">
        <v>0.30365591397849379</v>
      </c>
      <c r="L139" s="24">
        <v>0.28239999999999926</v>
      </c>
      <c r="M139" s="17" t="s">
        <v>893</v>
      </c>
      <c r="N139" s="24">
        <v>0.30365591397849379</v>
      </c>
      <c r="O139" s="24">
        <v>0.28239999999999926</v>
      </c>
      <c r="P139" s="29" t="s">
        <v>893</v>
      </c>
      <c r="Q139" s="17">
        <v>11.4038</v>
      </c>
    </row>
    <row r="140" spans="1:17" ht="25.5">
      <c r="A140" s="34" t="s">
        <v>1027</v>
      </c>
      <c r="B140" s="34" t="s">
        <v>30</v>
      </c>
      <c r="C140" s="24">
        <f t="shared" ref="C140:C168" si="2">D140+E140+F140+G140</f>
        <v>20</v>
      </c>
      <c r="D140" s="24">
        <v>10</v>
      </c>
      <c r="E140" s="24">
        <v>10</v>
      </c>
      <c r="F140" s="24"/>
      <c r="G140" s="24"/>
      <c r="H140" s="24">
        <v>3.71</v>
      </c>
      <c r="I140" s="25">
        <v>0.36599999999999999</v>
      </c>
      <c r="J140" s="25">
        <v>0.23100000000000001</v>
      </c>
      <c r="K140" s="24">
        <v>6.3964516129032258</v>
      </c>
      <c r="L140" s="24">
        <v>5.9487000000000005</v>
      </c>
      <c r="M140" s="17" t="s">
        <v>893</v>
      </c>
      <c r="N140" s="24">
        <v>6.3964516129032258</v>
      </c>
      <c r="O140" s="24">
        <v>5.9487000000000005</v>
      </c>
      <c r="P140" s="29" t="s">
        <v>893</v>
      </c>
      <c r="Q140" s="17">
        <v>2.9973999999999998</v>
      </c>
    </row>
    <row r="141" spans="1:17" ht="25.5">
      <c r="A141" s="34" t="s">
        <v>1028</v>
      </c>
      <c r="B141" s="34" t="s">
        <v>38</v>
      </c>
      <c r="C141" s="24">
        <f t="shared" si="2"/>
        <v>80</v>
      </c>
      <c r="D141" s="24">
        <v>40</v>
      </c>
      <c r="E141" s="24">
        <v>40</v>
      </c>
      <c r="F141" s="24"/>
      <c r="G141" s="24"/>
      <c r="H141" s="24">
        <v>39.78</v>
      </c>
      <c r="I141" s="25">
        <v>0.14573</v>
      </c>
      <c r="J141" s="30">
        <v>0.08</v>
      </c>
      <c r="K141" s="26">
        <v>40.063301075268818</v>
      </c>
      <c r="L141" s="26">
        <v>37.258870000000002</v>
      </c>
      <c r="M141" s="27" t="s">
        <v>893</v>
      </c>
      <c r="N141" s="26">
        <v>40.063301075268818</v>
      </c>
      <c r="O141" s="26">
        <v>37.258870000000002</v>
      </c>
      <c r="P141" s="28" t="s">
        <v>893</v>
      </c>
      <c r="Q141" s="17">
        <v>5.4480000000000004</v>
      </c>
    </row>
    <row r="142" spans="1:17" ht="25.5">
      <c r="A142" s="34" t="s">
        <v>1029</v>
      </c>
      <c r="B142" s="34" t="s">
        <v>35</v>
      </c>
      <c r="C142" s="24">
        <f t="shared" si="2"/>
        <v>8.8000000000000007</v>
      </c>
      <c r="D142" s="24">
        <v>2.5</v>
      </c>
      <c r="E142" s="24">
        <v>6.3</v>
      </c>
      <c r="F142" s="24"/>
      <c r="G142" s="24"/>
      <c r="H142" s="24">
        <v>1.02</v>
      </c>
      <c r="I142" s="25">
        <v>7.4450000000000002E-2</v>
      </c>
      <c r="J142" s="25">
        <v>4.1000000000000002E-2</v>
      </c>
      <c r="K142" s="24">
        <v>1.5249462365591406</v>
      </c>
      <c r="L142" s="24">
        <v>1.4182000000000008</v>
      </c>
      <c r="M142" s="17" t="s">
        <v>893</v>
      </c>
      <c r="N142" s="24">
        <v>1.5249462365591406</v>
      </c>
      <c r="O142" s="24">
        <v>1.4182000000000008</v>
      </c>
      <c r="P142" s="29" t="s">
        <v>893</v>
      </c>
      <c r="Q142" s="17">
        <v>0.62109999999999999</v>
      </c>
    </row>
    <row r="143" spans="1:17" ht="25.5">
      <c r="A143" s="34" t="s">
        <v>1030</v>
      </c>
      <c r="B143" s="34" t="s">
        <v>30</v>
      </c>
      <c r="C143" s="24">
        <f t="shared" si="2"/>
        <v>8.8000000000000007</v>
      </c>
      <c r="D143" s="24">
        <v>6.3</v>
      </c>
      <c r="E143" s="24">
        <v>2.5</v>
      </c>
      <c r="F143" s="24"/>
      <c r="G143" s="24"/>
      <c r="H143" s="24">
        <v>1.69</v>
      </c>
      <c r="I143" s="25">
        <v>0.3175</v>
      </c>
      <c r="J143" s="25">
        <v>0.26300000000000001</v>
      </c>
      <c r="K143" s="24">
        <v>0.59360215053763543</v>
      </c>
      <c r="L143" s="24">
        <v>0.55205000000000093</v>
      </c>
      <c r="M143" s="17" t="s">
        <v>893</v>
      </c>
      <c r="N143" s="24">
        <v>0.59360215053763543</v>
      </c>
      <c r="O143" s="24">
        <v>0.55205000000000093</v>
      </c>
      <c r="P143" s="29" t="s">
        <v>893</v>
      </c>
      <c r="Q143" s="17">
        <v>0.43070000000000003</v>
      </c>
    </row>
    <row r="144" spans="1:17" ht="25.5">
      <c r="A144" s="34" t="s">
        <v>1031</v>
      </c>
      <c r="B144" s="34" t="s">
        <v>30</v>
      </c>
      <c r="C144" s="24">
        <f t="shared" si="2"/>
        <v>12.6</v>
      </c>
      <c r="D144" s="24">
        <v>6.3</v>
      </c>
      <c r="E144" s="24">
        <v>6.3</v>
      </c>
      <c r="F144" s="24"/>
      <c r="G144" s="24"/>
      <c r="H144" s="24">
        <v>0.66</v>
      </c>
      <c r="I144" s="25">
        <v>0</v>
      </c>
      <c r="J144" s="25">
        <v>0</v>
      </c>
      <c r="K144" s="24">
        <v>5.9550000000000001</v>
      </c>
      <c r="L144" s="24">
        <v>5.5381500000000008</v>
      </c>
      <c r="M144" s="17" t="s">
        <v>893</v>
      </c>
      <c r="N144" s="24">
        <v>5.9550000000000001</v>
      </c>
      <c r="O144" s="24">
        <v>5.5381500000000008</v>
      </c>
      <c r="P144" s="29" t="s">
        <v>893</v>
      </c>
      <c r="Q144" s="17">
        <v>0</v>
      </c>
    </row>
    <row r="145" spans="1:17" ht="25.5">
      <c r="A145" s="34" t="s">
        <v>1032</v>
      </c>
      <c r="B145" s="34" t="s">
        <v>30</v>
      </c>
      <c r="C145" s="24">
        <f t="shared" si="2"/>
        <v>6.3</v>
      </c>
      <c r="D145" s="24">
        <v>6.3</v>
      </c>
      <c r="E145" s="24"/>
      <c r="F145" s="24"/>
      <c r="G145" s="24"/>
      <c r="H145" s="24">
        <v>2.29</v>
      </c>
      <c r="I145" s="25">
        <v>0</v>
      </c>
      <c r="J145" s="25">
        <v>0</v>
      </c>
      <c r="K145" s="24">
        <v>4.01</v>
      </c>
      <c r="L145" s="24">
        <v>3.7292999999999998</v>
      </c>
      <c r="M145" s="17" t="s">
        <v>893</v>
      </c>
      <c r="N145" s="24">
        <v>4.01</v>
      </c>
      <c r="O145" s="24">
        <v>3.7292999999999998</v>
      </c>
      <c r="P145" s="29" t="s">
        <v>893</v>
      </c>
      <c r="Q145" s="17">
        <v>4.4999999999999998E-2</v>
      </c>
    </row>
    <row r="146" spans="1:17" ht="25.5">
      <c r="A146" s="34" t="s">
        <v>1033</v>
      </c>
      <c r="B146" s="34" t="s">
        <v>30</v>
      </c>
      <c r="C146" s="24">
        <f t="shared" si="2"/>
        <v>11.899999999999999</v>
      </c>
      <c r="D146" s="24">
        <v>5.6</v>
      </c>
      <c r="E146" s="24">
        <v>6.3</v>
      </c>
      <c r="F146" s="24"/>
      <c r="G146" s="24"/>
      <c r="H146" s="24">
        <v>1.42</v>
      </c>
      <c r="I146" s="25">
        <v>2.1299999999999999E-2</v>
      </c>
      <c r="J146" s="25">
        <v>0</v>
      </c>
      <c r="K146" s="24">
        <v>4.4370967741935479</v>
      </c>
      <c r="L146" s="24">
        <v>4.1265000000000001</v>
      </c>
      <c r="M146" s="17" t="s">
        <v>893</v>
      </c>
      <c r="N146" s="24">
        <v>4.4370967741935479</v>
      </c>
      <c r="O146" s="24">
        <v>4.1265000000000001</v>
      </c>
      <c r="P146" s="29" t="s">
        <v>893</v>
      </c>
      <c r="Q146" s="17">
        <v>0.33</v>
      </c>
    </row>
    <row r="147" spans="1:17" ht="25.5">
      <c r="A147" s="34" t="s">
        <v>1034</v>
      </c>
      <c r="B147" s="34" t="s">
        <v>35</v>
      </c>
      <c r="C147" s="24">
        <f t="shared" si="2"/>
        <v>5</v>
      </c>
      <c r="D147" s="24">
        <v>2.5</v>
      </c>
      <c r="E147" s="24">
        <v>2.5</v>
      </c>
      <c r="F147" s="24"/>
      <c r="G147" s="24"/>
      <c r="H147" s="24">
        <v>1.27</v>
      </c>
      <c r="I147" s="25">
        <v>6.7699999999999996E-2</v>
      </c>
      <c r="J147" s="25">
        <v>0.01</v>
      </c>
      <c r="K147" s="24">
        <v>1.2822043010752688</v>
      </c>
      <c r="L147" s="24">
        <v>1.19245</v>
      </c>
      <c r="M147" s="17" t="s">
        <v>893</v>
      </c>
      <c r="N147" s="24">
        <v>1.2822043010752688</v>
      </c>
      <c r="O147" s="24">
        <v>1.19245</v>
      </c>
      <c r="P147" s="29" t="s">
        <v>893</v>
      </c>
      <c r="Q147" s="17">
        <v>1.3954</v>
      </c>
    </row>
    <row r="148" spans="1:17" ht="25.5">
      <c r="A148" s="34" t="s">
        <v>1035</v>
      </c>
      <c r="B148" s="34" t="s">
        <v>35</v>
      </c>
      <c r="C148" s="24">
        <f t="shared" si="2"/>
        <v>5</v>
      </c>
      <c r="D148" s="24">
        <v>2.5</v>
      </c>
      <c r="E148" s="24">
        <v>2.5</v>
      </c>
      <c r="F148" s="24"/>
      <c r="G148" s="24"/>
      <c r="H148" s="24">
        <v>0.64</v>
      </c>
      <c r="I148" s="25">
        <v>0.01</v>
      </c>
      <c r="J148" s="25">
        <v>0</v>
      </c>
      <c r="K148" s="24">
        <v>1.9742473118279569</v>
      </c>
      <c r="L148" s="24">
        <v>1.83605</v>
      </c>
      <c r="M148" s="17" t="s">
        <v>893</v>
      </c>
      <c r="N148" s="24">
        <v>1.9742473118279569</v>
      </c>
      <c r="O148" s="24">
        <v>1.83605</v>
      </c>
      <c r="P148" s="29" t="s">
        <v>893</v>
      </c>
      <c r="Q148" s="17">
        <v>0</v>
      </c>
    </row>
    <row r="149" spans="1:17" ht="25.5">
      <c r="A149" s="34" t="s">
        <v>1036</v>
      </c>
      <c r="B149" s="34" t="s">
        <v>35</v>
      </c>
      <c r="C149" s="24">
        <f t="shared" si="2"/>
        <v>2.5</v>
      </c>
      <c r="D149" s="24">
        <v>2.5</v>
      </c>
      <c r="E149" s="24"/>
      <c r="F149" s="24"/>
      <c r="G149" s="24"/>
      <c r="H149" s="24">
        <v>1.22</v>
      </c>
      <c r="I149" s="25">
        <v>0.24299999999999999</v>
      </c>
      <c r="J149" s="25">
        <v>0.24</v>
      </c>
      <c r="K149" s="24">
        <v>1.0187096774193549</v>
      </c>
      <c r="L149" s="24">
        <v>0.94740000000000013</v>
      </c>
      <c r="M149" s="17" t="s">
        <v>893</v>
      </c>
      <c r="N149" s="24">
        <v>1.0187096774193549</v>
      </c>
      <c r="O149" s="24">
        <v>0.94740000000000013</v>
      </c>
      <c r="P149" s="29" t="s">
        <v>893</v>
      </c>
      <c r="Q149" s="17">
        <v>4.4999999999999998E-2</v>
      </c>
    </row>
    <row r="150" spans="1:17" ht="25.5">
      <c r="A150" s="34" t="s">
        <v>1037</v>
      </c>
      <c r="B150" s="34" t="s">
        <v>35</v>
      </c>
      <c r="C150" s="24">
        <f t="shared" si="2"/>
        <v>2.5</v>
      </c>
      <c r="D150" s="24">
        <v>2.5</v>
      </c>
      <c r="E150" s="24"/>
      <c r="F150" s="24"/>
      <c r="G150" s="24"/>
      <c r="H150" s="24">
        <v>0.67</v>
      </c>
      <c r="I150" s="25">
        <v>7.0080000000000003E-2</v>
      </c>
      <c r="J150" s="25">
        <v>3.1E-2</v>
      </c>
      <c r="K150" s="24">
        <v>1.7546451612903227</v>
      </c>
      <c r="L150" s="24">
        <v>1.6318200000000003</v>
      </c>
      <c r="M150" s="17" t="s">
        <v>893</v>
      </c>
      <c r="N150" s="24">
        <v>1.7546451612903227</v>
      </c>
      <c r="O150" s="24">
        <v>1.6318200000000003</v>
      </c>
      <c r="P150" s="29" t="s">
        <v>893</v>
      </c>
      <c r="Q150" s="17">
        <v>0.91769999999999996</v>
      </c>
    </row>
    <row r="151" spans="1:17" ht="25.5">
      <c r="A151" s="34" t="s">
        <v>1038</v>
      </c>
      <c r="B151" s="34" t="s">
        <v>30</v>
      </c>
      <c r="C151" s="24">
        <f t="shared" si="2"/>
        <v>12.6</v>
      </c>
      <c r="D151" s="24">
        <v>6.3</v>
      </c>
      <c r="E151" s="24">
        <v>6.3</v>
      </c>
      <c r="F151" s="24"/>
      <c r="G151" s="24"/>
      <c r="H151" s="24">
        <v>1.4</v>
      </c>
      <c r="I151" s="25">
        <v>0.1</v>
      </c>
      <c r="J151" s="25">
        <v>0.1</v>
      </c>
      <c r="K151" s="24">
        <v>5.1074731182795698</v>
      </c>
      <c r="L151" s="24">
        <v>4.7499500000000001</v>
      </c>
      <c r="M151" s="15" t="s">
        <v>893</v>
      </c>
      <c r="N151" s="24">
        <v>5.1074731182795698</v>
      </c>
      <c r="O151" s="24">
        <v>4.7499500000000001</v>
      </c>
      <c r="P151" s="33" t="s">
        <v>893</v>
      </c>
      <c r="Q151" s="15">
        <v>4.4119999999999999</v>
      </c>
    </row>
    <row r="152" spans="1:17" ht="25.5">
      <c r="A152" s="34" t="s">
        <v>1039</v>
      </c>
      <c r="B152" s="34" t="s">
        <v>38</v>
      </c>
      <c r="C152" s="24">
        <f t="shared" si="2"/>
        <v>47.3</v>
      </c>
      <c r="D152" s="24">
        <v>25</v>
      </c>
      <c r="E152" s="24">
        <v>16</v>
      </c>
      <c r="F152" s="24">
        <v>6.3</v>
      </c>
      <c r="G152" s="24"/>
      <c r="H152" s="24">
        <v>13.8</v>
      </c>
      <c r="I152" s="25">
        <v>2.4676900000000002</v>
      </c>
      <c r="J152" s="25">
        <v>0.27550000000000002</v>
      </c>
      <c r="K152" s="24">
        <v>0.3465698924731182</v>
      </c>
      <c r="L152" s="24">
        <v>0.32230999999999993</v>
      </c>
      <c r="M152" s="17" t="s">
        <v>893</v>
      </c>
      <c r="N152" s="24">
        <v>0.3465698924731182</v>
      </c>
      <c r="O152" s="24">
        <v>0.32230999999999993</v>
      </c>
      <c r="P152" s="29" t="s">
        <v>893</v>
      </c>
      <c r="Q152" s="17">
        <v>16.622199999999999</v>
      </c>
    </row>
    <row r="153" spans="1:17" ht="25.5">
      <c r="A153" s="34" t="s">
        <v>1040</v>
      </c>
      <c r="B153" s="34" t="s">
        <v>38</v>
      </c>
      <c r="C153" s="24">
        <f t="shared" si="2"/>
        <v>40</v>
      </c>
      <c r="D153" s="24">
        <v>20</v>
      </c>
      <c r="E153" s="24">
        <v>20</v>
      </c>
      <c r="F153" s="24"/>
      <c r="G153" s="24"/>
      <c r="H153" s="24">
        <v>3.71</v>
      </c>
      <c r="I153" s="25">
        <v>2.5745</v>
      </c>
      <c r="J153" s="25">
        <v>5.45E-2</v>
      </c>
      <c r="K153" s="24">
        <v>14.521720430107527</v>
      </c>
      <c r="L153" s="24">
        <v>13.5052</v>
      </c>
      <c r="M153" s="17" t="s">
        <v>893</v>
      </c>
      <c r="N153" s="24">
        <v>14.521720430107527</v>
      </c>
      <c r="O153" s="24">
        <v>13.5052</v>
      </c>
      <c r="P153" s="29" t="s">
        <v>893</v>
      </c>
      <c r="Q153" s="17">
        <v>0</v>
      </c>
    </row>
    <row r="154" spans="1:17" ht="25.5">
      <c r="A154" s="34" t="s">
        <v>1041</v>
      </c>
      <c r="B154" s="34" t="s">
        <v>33</v>
      </c>
      <c r="C154" s="24">
        <f t="shared" si="2"/>
        <v>2.5</v>
      </c>
      <c r="D154" s="24">
        <v>2.5</v>
      </c>
      <c r="E154" s="24"/>
      <c r="F154" s="24"/>
      <c r="G154" s="24"/>
      <c r="H154" s="24">
        <v>0.97</v>
      </c>
      <c r="I154" s="25">
        <v>0.12837999999999999</v>
      </c>
      <c r="J154" s="25">
        <v>0.1099</v>
      </c>
      <c r="K154" s="24">
        <v>1.3919569892473118</v>
      </c>
      <c r="L154" s="24">
        <v>1.2945200000000001</v>
      </c>
      <c r="M154" s="17" t="s">
        <v>893</v>
      </c>
      <c r="N154" s="24">
        <v>1.3919569892473118</v>
      </c>
      <c r="O154" s="24">
        <v>1.2945200000000001</v>
      </c>
      <c r="P154" s="29" t="s">
        <v>893</v>
      </c>
      <c r="Q154" s="17">
        <v>0</v>
      </c>
    </row>
    <row r="155" spans="1:17" ht="25.5">
      <c r="A155" s="34" t="s">
        <v>1042</v>
      </c>
      <c r="B155" s="34" t="s">
        <v>33</v>
      </c>
      <c r="C155" s="24">
        <f t="shared" si="2"/>
        <v>2.5</v>
      </c>
      <c r="D155" s="24"/>
      <c r="E155" s="24">
        <v>2.5</v>
      </c>
      <c r="F155" s="24"/>
      <c r="G155" s="24"/>
      <c r="H155" s="24">
        <v>0.49</v>
      </c>
      <c r="I155" s="25">
        <v>5.45E-2</v>
      </c>
      <c r="J155" s="25">
        <v>1.7000000000000001E-2</v>
      </c>
      <c r="K155" s="24">
        <v>1.9513978494623654</v>
      </c>
      <c r="L155" s="24">
        <v>1.8148</v>
      </c>
      <c r="M155" s="17" t="s">
        <v>893</v>
      </c>
      <c r="N155" s="24">
        <v>1.9513978494623654</v>
      </c>
      <c r="O155" s="24">
        <v>1.8148</v>
      </c>
      <c r="P155" s="29" t="s">
        <v>893</v>
      </c>
      <c r="Q155" s="17">
        <v>0.52029999999999998</v>
      </c>
    </row>
    <row r="156" spans="1:17" ht="25.5">
      <c r="A156" s="34" t="s">
        <v>1043</v>
      </c>
      <c r="B156" s="34" t="s">
        <v>33</v>
      </c>
      <c r="C156" s="24">
        <f t="shared" si="2"/>
        <v>2.5</v>
      </c>
      <c r="D156" s="24"/>
      <c r="E156" s="24">
        <v>2.5</v>
      </c>
      <c r="F156" s="24"/>
      <c r="G156" s="24"/>
      <c r="H156" s="24">
        <v>0.67</v>
      </c>
      <c r="I156" s="25">
        <v>9.7009999999999999E-2</v>
      </c>
      <c r="J156" s="25">
        <v>2.7E-2</v>
      </c>
      <c r="K156" s="24">
        <v>1.7256881720430108</v>
      </c>
      <c r="L156" s="24">
        <v>1.6048900000000001</v>
      </c>
      <c r="M156" s="17" t="s">
        <v>893</v>
      </c>
      <c r="N156" s="24">
        <v>1.7256881720430108</v>
      </c>
      <c r="O156" s="24">
        <v>1.6048900000000001</v>
      </c>
      <c r="P156" s="29" t="s">
        <v>893</v>
      </c>
      <c r="Q156" s="17">
        <v>0</v>
      </c>
    </row>
    <row r="157" spans="1:17" ht="25.5">
      <c r="A157" s="34" t="s">
        <v>1044</v>
      </c>
      <c r="B157" s="34" t="s">
        <v>35</v>
      </c>
      <c r="C157" s="24">
        <f t="shared" si="2"/>
        <v>8</v>
      </c>
      <c r="D157" s="24">
        <v>4</v>
      </c>
      <c r="E157" s="24">
        <v>4</v>
      </c>
      <c r="F157" s="24"/>
      <c r="G157" s="24"/>
      <c r="H157" s="24">
        <v>3.81</v>
      </c>
      <c r="I157" s="25">
        <v>0.27083000000000002</v>
      </c>
      <c r="J157" s="25">
        <v>0.17782999999999999</v>
      </c>
      <c r="K157" s="24">
        <v>9.8784946236559257E-2</v>
      </c>
      <c r="L157" s="24">
        <v>9.1870000000000118E-2</v>
      </c>
      <c r="M157" s="17" t="s">
        <v>893</v>
      </c>
      <c r="N157" s="24">
        <v>9.8784946236559257E-2</v>
      </c>
      <c r="O157" s="24">
        <v>9.1870000000000118E-2</v>
      </c>
      <c r="P157" s="29" t="s">
        <v>893</v>
      </c>
      <c r="Q157" s="17">
        <v>1.4</v>
      </c>
    </row>
    <row r="158" spans="1:17" ht="25.5">
      <c r="A158" s="34" t="s">
        <v>1045</v>
      </c>
      <c r="B158" s="34" t="s">
        <v>30</v>
      </c>
      <c r="C158" s="24">
        <f t="shared" si="2"/>
        <v>20</v>
      </c>
      <c r="D158" s="24">
        <v>10</v>
      </c>
      <c r="E158" s="24">
        <v>10</v>
      </c>
      <c r="F158" s="24"/>
      <c r="G158" s="24"/>
      <c r="H158" s="24">
        <v>4.3</v>
      </c>
      <c r="I158" s="25">
        <v>0.01</v>
      </c>
      <c r="J158" s="25">
        <v>0.01</v>
      </c>
      <c r="K158" s="24">
        <v>6.1892473118279572</v>
      </c>
      <c r="L158" s="24">
        <v>5.7560000000000002</v>
      </c>
      <c r="M158" s="17" t="s">
        <v>893</v>
      </c>
      <c r="N158" s="24">
        <v>6.1892473118279572</v>
      </c>
      <c r="O158" s="24">
        <v>5.7560000000000002</v>
      </c>
      <c r="P158" s="29" t="s">
        <v>893</v>
      </c>
      <c r="Q158" s="17">
        <v>3.5179999999999998</v>
      </c>
    </row>
    <row r="159" spans="1:17" ht="25.5">
      <c r="A159" s="34" t="s">
        <v>1046</v>
      </c>
      <c r="B159" s="34" t="s">
        <v>30</v>
      </c>
      <c r="C159" s="24">
        <f t="shared" si="2"/>
        <v>5.6</v>
      </c>
      <c r="D159" s="24">
        <v>5.6</v>
      </c>
      <c r="E159" s="24"/>
      <c r="F159" s="24"/>
      <c r="G159" s="24"/>
      <c r="H159" s="24">
        <v>3.27</v>
      </c>
      <c r="I159" s="25">
        <v>0.84994999999999998</v>
      </c>
      <c r="J159" s="25">
        <v>0.25409999999999999</v>
      </c>
      <c r="K159" s="24">
        <v>1.416075268817204</v>
      </c>
      <c r="L159" s="24">
        <v>1.3169499999999998</v>
      </c>
      <c r="M159" s="17" t="s">
        <v>893</v>
      </c>
      <c r="N159" s="24">
        <v>1.416075268817204</v>
      </c>
      <c r="O159" s="24">
        <v>1.3169499999999998</v>
      </c>
      <c r="P159" s="29" t="s">
        <v>893</v>
      </c>
      <c r="Q159" s="17">
        <v>0</v>
      </c>
    </row>
    <row r="160" spans="1:17" ht="25.5">
      <c r="A160" s="34" t="s">
        <v>1047</v>
      </c>
      <c r="B160" s="34" t="s">
        <v>33</v>
      </c>
      <c r="C160" s="24">
        <f t="shared" si="2"/>
        <v>12.6</v>
      </c>
      <c r="D160" s="24">
        <v>6.3</v>
      </c>
      <c r="E160" s="24">
        <v>6.3</v>
      </c>
      <c r="F160" s="24"/>
      <c r="G160" s="24"/>
      <c r="H160" s="24">
        <v>5.08</v>
      </c>
      <c r="I160" s="25">
        <v>0.20169999999999999</v>
      </c>
      <c r="J160" s="25">
        <v>0.1142</v>
      </c>
      <c r="K160" s="24">
        <v>1.3181182795698927</v>
      </c>
      <c r="L160" s="24">
        <v>1.2258500000000003</v>
      </c>
      <c r="M160" s="17" t="s">
        <v>893</v>
      </c>
      <c r="N160" s="24">
        <v>1.3181182795698927</v>
      </c>
      <c r="O160" s="24">
        <v>1.2258500000000003</v>
      </c>
      <c r="P160" s="29" t="s">
        <v>893</v>
      </c>
      <c r="Q160" s="17">
        <v>4.5</v>
      </c>
    </row>
    <row r="161" spans="1:17" ht="25.5">
      <c r="A161" s="34" t="s">
        <v>1048</v>
      </c>
      <c r="B161" s="34" t="s">
        <v>27</v>
      </c>
      <c r="C161" s="24">
        <f t="shared" si="2"/>
        <v>6.3</v>
      </c>
      <c r="D161" s="24">
        <v>6.3</v>
      </c>
      <c r="E161" s="24"/>
      <c r="F161" s="24"/>
      <c r="G161" s="24"/>
      <c r="H161" s="24">
        <v>1.9</v>
      </c>
      <c r="I161" s="25">
        <v>9.2509999999999995E-2</v>
      </c>
      <c r="J161" s="25">
        <v>5.951E-2</v>
      </c>
      <c r="K161" s="24">
        <v>4.3005268817204305</v>
      </c>
      <c r="L161" s="24">
        <v>3.9994900000000007</v>
      </c>
      <c r="M161" s="17" t="s">
        <v>893</v>
      </c>
      <c r="N161" s="24">
        <v>4.3005268817204305</v>
      </c>
      <c r="O161" s="24">
        <v>3.9994900000000007</v>
      </c>
      <c r="P161" s="29" t="s">
        <v>893</v>
      </c>
      <c r="Q161" s="17">
        <v>0</v>
      </c>
    </row>
    <row r="162" spans="1:17" ht="25.5">
      <c r="A162" s="34" t="s">
        <v>1049</v>
      </c>
      <c r="B162" s="34" t="s">
        <v>42</v>
      </c>
      <c r="C162" s="24">
        <f t="shared" si="2"/>
        <v>32</v>
      </c>
      <c r="D162" s="24">
        <v>16</v>
      </c>
      <c r="E162" s="24">
        <v>16</v>
      </c>
      <c r="F162" s="24"/>
      <c r="G162" s="24"/>
      <c r="H162" s="24">
        <v>0.4</v>
      </c>
      <c r="I162" s="25">
        <v>0</v>
      </c>
      <c r="J162" s="25">
        <v>0</v>
      </c>
      <c r="K162" s="24">
        <v>16.400000000000002</v>
      </c>
      <c r="L162" s="24">
        <v>15.252000000000002</v>
      </c>
      <c r="M162" s="17" t="s">
        <v>893</v>
      </c>
      <c r="N162" s="24">
        <v>16.400000000000002</v>
      </c>
      <c r="O162" s="24">
        <v>15.252000000000002</v>
      </c>
      <c r="P162" s="29" t="s">
        <v>893</v>
      </c>
      <c r="Q162" s="17">
        <v>0</v>
      </c>
    </row>
    <row r="163" spans="1:17" ht="25.5">
      <c r="A163" s="34" t="s">
        <v>1050</v>
      </c>
      <c r="B163" s="34" t="s">
        <v>27</v>
      </c>
      <c r="C163" s="24">
        <f t="shared" si="2"/>
        <v>20</v>
      </c>
      <c r="D163" s="24">
        <v>10</v>
      </c>
      <c r="E163" s="24">
        <v>10</v>
      </c>
      <c r="F163" s="24"/>
      <c r="G163" s="24"/>
      <c r="H163" s="24">
        <v>7.42</v>
      </c>
      <c r="I163" s="25">
        <v>1.5599999999999999E-2</v>
      </c>
      <c r="J163" s="25">
        <v>0</v>
      </c>
      <c r="K163" s="24">
        <v>3.0632258064516131</v>
      </c>
      <c r="L163" s="24">
        <v>2.8488000000000002</v>
      </c>
      <c r="M163" s="17" t="s">
        <v>893</v>
      </c>
      <c r="N163" s="24">
        <v>3.0632258064516131</v>
      </c>
      <c r="O163" s="24">
        <v>2.8488000000000002</v>
      </c>
      <c r="P163" s="29" t="s">
        <v>893</v>
      </c>
      <c r="Q163" s="17">
        <v>4.8220000000000001</v>
      </c>
    </row>
    <row r="164" spans="1:17" ht="25.5">
      <c r="A164" s="34" t="s">
        <v>1051</v>
      </c>
      <c r="B164" s="34" t="s">
        <v>33</v>
      </c>
      <c r="C164" s="24">
        <f t="shared" si="2"/>
        <v>10</v>
      </c>
      <c r="D164" s="24"/>
      <c r="E164" s="24">
        <v>10</v>
      </c>
      <c r="F164" s="24"/>
      <c r="G164" s="24"/>
      <c r="H164" s="24">
        <v>1.33</v>
      </c>
      <c r="I164" s="25">
        <v>18.096</v>
      </c>
      <c r="J164" s="25">
        <v>0.03</v>
      </c>
      <c r="K164" s="24">
        <v>-10.788064516129031</v>
      </c>
      <c r="L164" s="24">
        <v>-10.0329</v>
      </c>
      <c r="M164" s="17" t="s">
        <v>891</v>
      </c>
      <c r="N164" s="24">
        <v>-10.788064516129031</v>
      </c>
      <c r="O164" s="24">
        <v>-10.0329</v>
      </c>
      <c r="P164" s="29" t="s">
        <v>891</v>
      </c>
      <c r="Q164" s="17">
        <v>1.4138999999999999</v>
      </c>
    </row>
    <row r="165" spans="1:17" ht="25.5">
      <c r="A165" s="34" t="s">
        <v>1052</v>
      </c>
      <c r="B165" s="34" t="s">
        <v>35</v>
      </c>
      <c r="C165" s="24">
        <f t="shared" si="2"/>
        <v>2.5</v>
      </c>
      <c r="D165" s="24">
        <v>2.5</v>
      </c>
      <c r="E165" s="24"/>
      <c r="F165" s="24"/>
      <c r="G165" s="24"/>
      <c r="H165" s="24">
        <v>0.56999999999999995</v>
      </c>
      <c r="I165" s="25">
        <v>0.91</v>
      </c>
      <c r="J165" s="25">
        <v>1.4999999999999999E-2</v>
      </c>
      <c r="K165" s="24">
        <v>0.95150537634408616</v>
      </c>
      <c r="L165" s="24">
        <v>0.88490000000000013</v>
      </c>
      <c r="M165" s="17" t="s">
        <v>893</v>
      </c>
      <c r="N165" s="24">
        <v>0.95150537634408616</v>
      </c>
      <c r="O165" s="24">
        <v>0.88490000000000013</v>
      </c>
      <c r="P165" s="29" t="s">
        <v>893</v>
      </c>
      <c r="Q165" s="17">
        <v>0</v>
      </c>
    </row>
    <row r="166" spans="1:17" ht="25.5">
      <c r="A166" s="34" t="s">
        <v>1053</v>
      </c>
      <c r="B166" s="34" t="s">
        <v>33</v>
      </c>
      <c r="C166" s="24">
        <f t="shared" si="2"/>
        <v>10</v>
      </c>
      <c r="D166" s="24">
        <v>10</v>
      </c>
      <c r="E166" s="24"/>
      <c r="F166" s="24"/>
      <c r="G166" s="24"/>
      <c r="H166" s="24">
        <v>0.76</v>
      </c>
      <c r="I166" s="25">
        <v>0</v>
      </c>
      <c r="J166" s="25">
        <v>0</v>
      </c>
      <c r="K166" s="24">
        <v>9.24</v>
      </c>
      <c r="L166" s="24">
        <v>8.5932000000000013</v>
      </c>
      <c r="M166" s="17" t="s">
        <v>893</v>
      </c>
      <c r="N166" s="24">
        <v>9.24</v>
      </c>
      <c r="O166" s="24">
        <v>8.5932000000000013</v>
      </c>
      <c r="P166" s="29" t="s">
        <v>893</v>
      </c>
      <c r="Q166" s="17">
        <v>1.0999999999999999E-2</v>
      </c>
    </row>
    <row r="167" spans="1:17" s="36" customFormat="1" ht="25.5">
      <c r="A167" s="34" t="s">
        <v>1054</v>
      </c>
      <c r="B167" s="35" t="s">
        <v>42</v>
      </c>
      <c r="C167" s="24">
        <f t="shared" si="2"/>
        <v>17.5</v>
      </c>
      <c r="D167" s="24">
        <v>10</v>
      </c>
      <c r="E167" s="24">
        <v>7.5</v>
      </c>
      <c r="F167" s="24"/>
      <c r="G167" s="24"/>
      <c r="H167" s="24">
        <v>11.990000000000002</v>
      </c>
      <c r="I167" s="25">
        <v>0.01</v>
      </c>
      <c r="J167" s="25">
        <v>0</v>
      </c>
      <c r="K167" s="24">
        <v>-4.125752688172045</v>
      </c>
      <c r="L167" s="24">
        <v>-3.8369500000000021</v>
      </c>
      <c r="M167" s="17" t="s">
        <v>891</v>
      </c>
      <c r="N167" s="24">
        <v>-4.125752688172045</v>
      </c>
      <c r="O167" s="24">
        <v>-3.8369500000000021</v>
      </c>
      <c r="P167" s="29" t="s">
        <v>891</v>
      </c>
      <c r="Q167" s="17">
        <v>0</v>
      </c>
    </row>
    <row r="168" spans="1:17" s="36" customFormat="1" ht="25.5">
      <c r="A168" s="34" t="s">
        <v>1055</v>
      </c>
      <c r="B168" s="35" t="s">
        <v>42</v>
      </c>
      <c r="C168" s="24">
        <f t="shared" si="2"/>
        <v>22.5</v>
      </c>
      <c r="D168" s="24">
        <v>2.5</v>
      </c>
      <c r="E168" s="24">
        <v>20</v>
      </c>
      <c r="F168" s="24"/>
      <c r="G168" s="24"/>
      <c r="H168" s="24">
        <v>2.9699999999999998</v>
      </c>
      <c r="I168" s="25">
        <v>9.7299999999999998E-2</v>
      </c>
      <c r="J168" s="25">
        <v>9.7299999999999998E-2</v>
      </c>
      <c r="K168" s="24">
        <v>16.925376344086022</v>
      </c>
      <c r="L168" s="24">
        <v>15.740600000000001</v>
      </c>
      <c r="M168" s="17" t="s">
        <v>893</v>
      </c>
      <c r="N168" s="24">
        <v>16.925376344086022</v>
      </c>
      <c r="O168" s="24">
        <v>15.740600000000001</v>
      </c>
      <c r="P168" s="29" t="s">
        <v>893</v>
      </c>
      <c r="Q168" s="17">
        <v>8.9300000000000004E-2</v>
      </c>
    </row>
    <row r="169" spans="1:17" s="36" customFormat="1" ht="25.5">
      <c r="A169" s="34" t="s">
        <v>1056</v>
      </c>
      <c r="B169" s="35" t="s">
        <v>38</v>
      </c>
      <c r="C169" s="24">
        <v>10</v>
      </c>
      <c r="D169" s="24">
        <v>10</v>
      </c>
      <c r="E169" s="24"/>
      <c r="F169" s="24"/>
      <c r="G169" s="24"/>
      <c r="H169" s="24">
        <v>4.49</v>
      </c>
      <c r="I169" s="25">
        <v>0.1033</v>
      </c>
      <c r="J169" s="25">
        <v>0.04</v>
      </c>
      <c r="K169" s="24">
        <v>5.3989247311827953</v>
      </c>
      <c r="L169" s="24">
        <v>5.0209999999999999</v>
      </c>
      <c r="M169" s="17" t="s">
        <v>893</v>
      </c>
      <c r="N169" s="24">
        <v>5.3989247311827953</v>
      </c>
      <c r="O169" s="24">
        <v>5.0209999999999999</v>
      </c>
      <c r="P169" s="29" t="s">
        <v>893</v>
      </c>
      <c r="Q169" s="17">
        <v>2.2686999999999999</v>
      </c>
    </row>
    <row r="170" spans="1:17" s="36" customFormat="1" ht="25.5">
      <c r="A170" s="34" t="s">
        <v>1057</v>
      </c>
      <c r="B170" s="27" t="s">
        <v>42</v>
      </c>
      <c r="C170" s="24">
        <f>D170+E170+F170+G170</f>
        <v>45</v>
      </c>
      <c r="D170" s="24">
        <v>20</v>
      </c>
      <c r="E170" s="24">
        <v>25</v>
      </c>
      <c r="F170" s="24"/>
      <c r="G170" s="24"/>
      <c r="H170" s="24">
        <v>9.4</v>
      </c>
      <c r="I170" s="25">
        <v>0.22270000000000001</v>
      </c>
      <c r="J170" s="25">
        <v>0</v>
      </c>
      <c r="K170" s="24">
        <v>11.360537634408601</v>
      </c>
      <c r="L170" s="24">
        <v>10.565299999999999</v>
      </c>
      <c r="M170" s="17" t="s">
        <v>893</v>
      </c>
      <c r="N170" s="24">
        <v>11.360537634408601</v>
      </c>
      <c r="O170" s="24">
        <v>10.565299999999999</v>
      </c>
      <c r="P170" s="29" t="s">
        <v>893</v>
      </c>
      <c r="Q170" s="17">
        <v>6.1479999999999997</v>
      </c>
    </row>
    <row r="171" spans="1:17" s="36" customFormat="1" ht="25.5">
      <c r="A171" s="34" t="s">
        <v>1058</v>
      </c>
      <c r="B171" s="35" t="s">
        <v>42</v>
      </c>
      <c r="C171" s="24">
        <f>D171+E171+F171+G171</f>
        <v>6.3</v>
      </c>
      <c r="D171" s="24">
        <v>6.3</v>
      </c>
      <c r="E171" s="24"/>
      <c r="F171" s="24"/>
      <c r="G171" s="24"/>
      <c r="H171" s="24">
        <v>1.49</v>
      </c>
      <c r="I171" s="25">
        <v>2.8E-3</v>
      </c>
      <c r="J171" s="25">
        <v>0</v>
      </c>
      <c r="K171" s="24">
        <v>4.8069892473118276</v>
      </c>
      <c r="L171" s="24">
        <v>4.4705000000000004</v>
      </c>
      <c r="M171" s="17" t="s">
        <v>893</v>
      </c>
      <c r="N171" s="24">
        <v>4.8069892473118276</v>
      </c>
      <c r="O171" s="24">
        <v>4.4705000000000004</v>
      </c>
      <c r="P171" s="29" t="s">
        <v>893</v>
      </c>
      <c r="Q171" s="17">
        <v>2.0500000000000001E-2</v>
      </c>
    </row>
    <row r="172" spans="1:17" s="36" customFormat="1" ht="25.5">
      <c r="A172" s="34" t="s">
        <v>1059</v>
      </c>
      <c r="B172" s="35" t="s">
        <v>27</v>
      </c>
      <c r="C172" s="24">
        <f t="shared" ref="C172:C235" si="3">D172+E172+F172+G172</f>
        <v>10</v>
      </c>
      <c r="D172" s="24">
        <v>10</v>
      </c>
      <c r="E172" s="24"/>
      <c r="F172" s="24"/>
      <c r="G172" s="24"/>
      <c r="H172" s="24">
        <v>2.6</v>
      </c>
      <c r="I172" s="25">
        <v>0</v>
      </c>
      <c r="J172" s="25">
        <v>0</v>
      </c>
      <c r="K172" s="24">
        <v>7.4</v>
      </c>
      <c r="L172" s="24">
        <v>6.8820000000000006</v>
      </c>
      <c r="M172" s="17" t="s">
        <v>893</v>
      </c>
      <c r="N172" s="24">
        <v>7.4</v>
      </c>
      <c r="O172" s="24">
        <v>6.8820000000000006</v>
      </c>
      <c r="P172" s="29" t="s">
        <v>893</v>
      </c>
      <c r="Q172" s="17">
        <v>0</v>
      </c>
    </row>
    <row r="173" spans="1:17" s="36" customFormat="1" ht="25.5">
      <c r="A173" s="34" t="s">
        <v>1060</v>
      </c>
      <c r="B173" s="35" t="s">
        <v>27</v>
      </c>
      <c r="C173" s="24">
        <f t="shared" si="3"/>
        <v>6.3</v>
      </c>
      <c r="D173" s="24">
        <v>6.3</v>
      </c>
      <c r="E173" s="24"/>
      <c r="F173" s="24"/>
      <c r="G173" s="24"/>
      <c r="H173" s="24">
        <v>0.75</v>
      </c>
      <c r="I173" s="25">
        <v>0.10842</v>
      </c>
      <c r="J173" s="25">
        <v>2.5000000000000001E-2</v>
      </c>
      <c r="K173" s="24">
        <v>5.4334193548387093</v>
      </c>
      <c r="L173" s="24">
        <v>5.0530799999999996</v>
      </c>
      <c r="M173" s="17" t="s">
        <v>893</v>
      </c>
      <c r="N173" s="24">
        <v>5.4334193548387093</v>
      </c>
      <c r="O173" s="24">
        <v>5.0530799999999996</v>
      </c>
      <c r="P173" s="29" t="s">
        <v>893</v>
      </c>
      <c r="Q173" s="17">
        <v>0</v>
      </c>
    </row>
    <row r="174" spans="1:17" s="36" customFormat="1" ht="25.5">
      <c r="A174" s="34" t="s">
        <v>1061</v>
      </c>
      <c r="B174" s="35" t="s">
        <v>33</v>
      </c>
      <c r="C174" s="24">
        <f t="shared" si="3"/>
        <v>3.2</v>
      </c>
      <c r="D174" s="24">
        <v>3.2</v>
      </c>
      <c r="E174" s="24"/>
      <c r="F174" s="24"/>
      <c r="G174" s="24"/>
      <c r="H174" s="24">
        <v>0.4</v>
      </c>
      <c r="I174" s="25">
        <v>0.01</v>
      </c>
      <c r="J174" s="25">
        <v>0.01</v>
      </c>
      <c r="K174" s="24">
        <v>2.7892473118279573</v>
      </c>
      <c r="L174" s="24">
        <v>2.5940000000000003</v>
      </c>
      <c r="M174" s="17" t="s">
        <v>893</v>
      </c>
      <c r="N174" s="24">
        <v>2.7892473118279573</v>
      </c>
      <c r="O174" s="24">
        <v>2.5940000000000003</v>
      </c>
      <c r="P174" s="29" t="s">
        <v>893</v>
      </c>
      <c r="Q174" s="17">
        <v>0.50070000000000003</v>
      </c>
    </row>
    <row r="175" spans="1:17" s="36" customFormat="1" ht="25.5">
      <c r="A175" s="34" t="s">
        <v>1062</v>
      </c>
      <c r="B175" s="34" t="s">
        <v>33</v>
      </c>
      <c r="C175" s="24">
        <f t="shared" si="3"/>
        <v>2.5</v>
      </c>
      <c r="D175" s="24">
        <v>2.5</v>
      </c>
      <c r="E175" s="24"/>
      <c r="F175" s="24"/>
      <c r="G175" s="24"/>
      <c r="H175" s="24">
        <v>0.76</v>
      </c>
      <c r="I175" s="25">
        <v>3.7949999999999998E-2</v>
      </c>
      <c r="J175" s="25">
        <v>0</v>
      </c>
      <c r="K175" s="24">
        <v>1.6991935483870968</v>
      </c>
      <c r="L175" s="24">
        <v>1.5802500000000002</v>
      </c>
      <c r="M175" s="17" t="s">
        <v>893</v>
      </c>
      <c r="N175" s="24">
        <v>1.6991935483870968</v>
      </c>
      <c r="O175" s="24">
        <v>1.5802500000000002</v>
      </c>
      <c r="P175" s="29" t="s">
        <v>893</v>
      </c>
      <c r="Q175" s="17">
        <v>0.76659999999999995</v>
      </c>
    </row>
    <row r="176" spans="1:17" s="36" customFormat="1" ht="25.5">
      <c r="A176" s="34" t="s">
        <v>1063</v>
      </c>
      <c r="B176" s="34" t="s">
        <v>38</v>
      </c>
      <c r="C176" s="24">
        <f t="shared" si="3"/>
        <v>6.3</v>
      </c>
      <c r="D176" s="24">
        <v>6.3</v>
      </c>
      <c r="E176" s="24"/>
      <c r="F176" s="24"/>
      <c r="G176" s="24"/>
      <c r="H176" s="24">
        <v>1.53</v>
      </c>
      <c r="I176" s="25">
        <v>3.5450000000000002E-2</v>
      </c>
      <c r="J176" s="25">
        <v>3.175E-2</v>
      </c>
      <c r="K176" s="24">
        <v>4.7318817204301071</v>
      </c>
      <c r="L176" s="24">
        <v>4.4006499999999997</v>
      </c>
      <c r="M176" s="17" t="s">
        <v>893</v>
      </c>
      <c r="N176" s="24">
        <v>4.7318817204301071</v>
      </c>
      <c r="O176" s="24">
        <v>4.4006499999999997</v>
      </c>
      <c r="P176" s="29" t="s">
        <v>893</v>
      </c>
      <c r="Q176" s="17">
        <v>0</v>
      </c>
    </row>
    <row r="177" spans="1:52" s="36" customFormat="1" ht="25.5">
      <c r="A177" s="34" t="s">
        <v>1064</v>
      </c>
      <c r="B177" s="34" t="s">
        <v>33</v>
      </c>
      <c r="C177" s="24">
        <f t="shared" si="3"/>
        <v>2.5</v>
      </c>
      <c r="D177" s="24">
        <v>2.5</v>
      </c>
      <c r="E177" s="24"/>
      <c r="F177" s="24"/>
      <c r="G177" s="24"/>
      <c r="H177" s="24">
        <v>0.57999999999999996</v>
      </c>
      <c r="I177" s="25">
        <v>3.2059999999999998E-2</v>
      </c>
      <c r="J177" s="25">
        <v>0</v>
      </c>
      <c r="K177" s="24">
        <v>1.88552688172043</v>
      </c>
      <c r="L177" s="24">
        <v>1.7535400000000001</v>
      </c>
      <c r="M177" s="17" t="s">
        <v>893</v>
      </c>
      <c r="N177" s="24">
        <v>1.88552688172043</v>
      </c>
      <c r="O177" s="24">
        <v>1.7535400000000001</v>
      </c>
      <c r="P177" s="29" t="s">
        <v>893</v>
      </c>
      <c r="Q177" s="17">
        <v>0.56479999999999997</v>
      </c>
    </row>
    <row r="178" spans="1:52" s="36" customFormat="1" ht="25.5">
      <c r="A178" s="34" t="s">
        <v>1065</v>
      </c>
      <c r="B178" s="34" t="s">
        <v>38</v>
      </c>
      <c r="C178" s="24">
        <f t="shared" si="3"/>
        <v>20</v>
      </c>
      <c r="D178" s="24">
        <v>10</v>
      </c>
      <c r="E178" s="24">
        <v>10</v>
      </c>
      <c r="F178" s="24"/>
      <c r="G178" s="24"/>
      <c r="H178" s="24">
        <v>6.16</v>
      </c>
      <c r="I178" s="25">
        <v>3.6700000000000003E-2</v>
      </c>
      <c r="J178" s="25">
        <v>0</v>
      </c>
      <c r="K178" s="24">
        <v>4.3005376344086024</v>
      </c>
      <c r="L178" s="24">
        <v>3.9995000000000003</v>
      </c>
      <c r="M178" s="17" t="s">
        <v>893</v>
      </c>
      <c r="N178" s="24">
        <v>4.3005376344086024</v>
      </c>
      <c r="O178" s="24">
        <v>3.9995000000000003</v>
      </c>
      <c r="P178" s="29" t="s">
        <v>893</v>
      </c>
      <c r="Q178" s="17">
        <v>1.5669999999999999</v>
      </c>
    </row>
    <row r="179" spans="1:52" s="36" customFormat="1" ht="25.5">
      <c r="A179" s="34" t="s">
        <v>1066</v>
      </c>
      <c r="B179" s="34" t="s">
        <v>38</v>
      </c>
      <c r="C179" s="24">
        <f t="shared" si="3"/>
        <v>12.6</v>
      </c>
      <c r="D179" s="24">
        <v>6.3</v>
      </c>
      <c r="E179" s="24">
        <v>6.3</v>
      </c>
      <c r="F179" s="24"/>
      <c r="G179" s="24"/>
      <c r="H179" s="24">
        <v>4.07</v>
      </c>
      <c r="I179" s="25">
        <v>1.4999999999999999E-2</v>
      </c>
      <c r="J179" s="25">
        <v>0</v>
      </c>
      <c r="K179" s="24">
        <v>2.5288709677419354</v>
      </c>
      <c r="L179" s="24">
        <v>2.3518500000000002</v>
      </c>
      <c r="M179" s="17" t="s">
        <v>893</v>
      </c>
      <c r="N179" s="24">
        <v>2.5288709677419354</v>
      </c>
      <c r="O179" s="24">
        <v>2.3518500000000002</v>
      </c>
      <c r="P179" s="29" t="s">
        <v>893</v>
      </c>
      <c r="Q179" s="17">
        <v>1.0389999999999999</v>
      </c>
    </row>
    <row r="180" spans="1:52" s="36" customFormat="1" ht="25.5">
      <c r="A180" s="34" t="s">
        <v>1067</v>
      </c>
      <c r="B180" s="34" t="s">
        <v>33</v>
      </c>
      <c r="C180" s="24">
        <f t="shared" si="3"/>
        <v>6.3</v>
      </c>
      <c r="D180" s="24"/>
      <c r="E180" s="24">
        <v>6.3</v>
      </c>
      <c r="F180" s="24"/>
      <c r="G180" s="24"/>
      <c r="H180" s="24">
        <v>0.6</v>
      </c>
      <c r="I180" s="25">
        <v>2.436E-2</v>
      </c>
      <c r="J180" s="25">
        <v>1.4999999999999999E-2</v>
      </c>
      <c r="K180" s="24">
        <v>5.6738064516129034</v>
      </c>
      <c r="L180" s="24">
        <v>5.2766400000000004</v>
      </c>
      <c r="M180" s="17" t="s">
        <v>893</v>
      </c>
      <c r="N180" s="24">
        <v>5.6738064516129034</v>
      </c>
      <c r="O180" s="24">
        <v>5.2766400000000004</v>
      </c>
      <c r="P180" s="29" t="s">
        <v>893</v>
      </c>
      <c r="Q180" s="17">
        <v>0.3962</v>
      </c>
    </row>
    <row r="181" spans="1:52" s="36" customFormat="1" ht="25.5">
      <c r="A181" s="34" t="s">
        <v>1068</v>
      </c>
      <c r="B181" s="34" t="s">
        <v>38</v>
      </c>
      <c r="C181" s="24">
        <f t="shared" si="3"/>
        <v>15.6</v>
      </c>
      <c r="D181" s="24">
        <v>10</v>
      </c>
      <c r="E181" s="24">
        <v>5.6</v>
      </c>
      <c r="F181" s="24"/>
      <c r="G181" s="24"/>
      <c r="H181" s="24">
        <v>4.83</v>
      </c>
      <c r="I181" s="25">
        <v>0.34577999999999998</v>
      </c>
      <c r="J181" s="25">
        <v>7.1400000000000005E-2</v>
      </c>
      <c r="K181" s="24">
        <v>0.67819354838709667</v>
      </c>
      <c r="L181" s="24">
        <v>0.63071999999999995</v>
      </c>
      <c r="M181" s="17" t="s">
        <v>893</v>
      </c>
      <c r="N181" s="32">
        <v>5.42</v>
      </c>
      <c r="O181" s="32">
        <v>5.04</v>
      </c>
      <c r="P181" s="29" t="s">
        <v>893</v>
      </c>
      <c r="Q181" s="17">
        <v>0.44429999999999997</v>
      </c>
    </row>
    <row r="182" spans="1:52" s="36" customFormat="1" ht="25.5">
      <c r="A182" s="34" t="s">
        <v>1069</v>
      </c>
      <c r="B182" s="37" t="s">
        <v>38</v>
      </c>
      <c r="C182" s="24">
        <f t="shared" si="3"/>
        <v>12.6</v>
      </c>
      <c r="D182" s="24">
        <v>6.3</v>
      </c>
      <c r="E182" s="24">
        <v>6.3</v>
      </c>
      <c r="F182" s="24"/>
      <c r="G182" s="24"/>
      <c r="H182" s="24">
        <v>1.42</v>
      </c>
      <c r="I182" s="25">
        <v>3.3029999999999997E-2</v>
      </c>
      <c r="J182" s="25">
        <v>0</v>
      </c>
      <c r="K182" s="24">
        <v>5.1594838709677422</v>
      </c>
      <c r="L182" s="24">
        <v>4.7983200000000004</v>
      </c>
      <c r="M182" s="17" t="s">
        <v>893</v>
      </c>
      <c r="N182" s="24">
        <v>5.1594838709677422</v>
      </c>
      <c r="O182" s="24">
        <v>4.7983200000000004</v>
      </c>
      <c r="P182" s="29" t="s">
        <v>893</v>
      </c>
      <c r="Q182" s="17">
        <v>0.68269999999999997</v>
      </c>
    </row>
    <row r="183" spans="1:52" s="36" customFormat="1" ht="25.5">
      <c r="A183" s="34" t="s">
        <v>1070</v>
      </c>
      <c r="B183" s="34" t="s">
        <v>42</v>
      </c>
      <c r="C183" s="24">
        <f t="shared" si="3"/>
        <v>32</v>
      </c>
      <c r="D183" s="24">
        <v>16</v>
      </c>
      <c r="E183" s="24">
        <v>16</v>
      </c>
      <c r="F183" s="24"/>
      <c r="G183" s="24"/>
      <c r="H183" s="24">
        <v>7.13</v>
      </c>
      <c r="I183" s="25">
        <v>3.3029999999999997E-2</v>
      </c>
      <c r="J183" s="25">
        <v>0</v>
      </c>
      <c r="K183" s="24">
        <v>9.6344838709677436</v>
      </c>
      <c r="L183" s="24">
        <v>8.9600700000000018</v>
      </c>
      <c r="M183" s="17" t="s">
        <v>893</v>
      </c>
      <c r="N183" s="24">
        <v>9.6344838709677436</v>
      </c>
      <c r="O183" s="24">
        <v>8.9600700000000018</v>
      </c>
      <c r="P183" s="29" t="s">
        <v>893</v>
      </c>
      <c r="Q183" s="17">
        <v>0.1024</v>
      </c>
    </row>
    <row r="184" spans="1:52" s="36" customFormat="1" ht="25.5">
      <c r="A184" s="34" t="s">
        <v>1071</v>
      </c>
      <c r="B184" s="34" t="s">
        <v>38</v>
      </c>
      <c r="C184" s="24">
        <f t="shared" si="3"/>
        <v>10</v>
      </c>
      <c r="D184" s="24">
        <v>10</v>
      </c>
      <c r="E184" s="24"/>
      <c r="F184" s="24"/>
      <c r="G184" s="24"/>
      <c r="H184" s="24">
        <v>1.85</v>
      </c>
      <c r="I184" s="25">
        <v>7.0999999999999994E-2</v>
      </c>
      <c r="J184" s="25">
        <v>5.6000000000000001E-2</v>
      </c>
      <c r="K184" s="24">
        <v>8.0736559139784951</v>
      </c>
      <c r="L184" s="24">
        <v>7.5085000000000006</v>
      </c>
      <c r="M184" s="17" t="s">
        <v>893</v>
      </c>
      <c r="N184" s="24">
        <v>8.0736559139784951</v>
      </c>
      <c r="O184" s="24">
        <v>7.5085000000000006</v>
      </c>
      <c r="P184" s="29" t="s">
        <v>893</v>
      </c>
      <c r="Q184" s="17">
        <v>0.70920000000000005</v>
      </c>
    </row>
    <row r="185" spans="1:52" s="36" customFormat="1" ht="25.5">
      <c r="A185" s="34" t="s">
        <v>1072</v>
      </c>
      <c r="B185" s="34" t="s">
        <v>42</v>
      </c>
      <c r="C185" s="24">
        <f t="shared" si="3"/>
        <v>10</v>
      </c>
      <c r="D185" s="24">
        <v>10</v>
      </c>
      <c r="E185" s="24"/>
      <c r="F185" s="24"/>
      <c r="G185" s="24"/>
      <c r="H185" s="24">
        <v>2.2600000000000002</v>
      </c>
      <c r="I185" s="25">
        <v>0.16</v>
      </c>
      <c r="J185" s="25">
        <v>0</v>
      </c>
      <c r="K185" s="24">
        <v>7.5679569892473122</v>
      </c>
      <c r="L185" s="24">
        <v>7.0382000000000007</v>
      </c>
      <c r="M185" s="17" t="s">
        <v>893</v>
      </c>
      <c r="N185" s="24">
        <v>7.5679569892473122</v>
      </c>
      <c r="O185" s="24">
        <v>7.0382000000000007</v>
      </c>
      <c r="P185" s="29" t="s">
        <v>893</v>
      </c>
      <c r="Q185" s="17">
        <v>0.05</v>
      </c>
    </row>
    <row r="186" spans="1:52" s="36" customFormat="1" ht="25.5">
      <c r="A186" s="34" t="s">
        <v>1073</v>
      </c>
      <c r="B186" s="34" t="s">
        <v>42</v>
      </c>
      <c r="C186" s="24">
        <f t="shared" si="3"/>
        <v>6.3</v>
      </c>
      <c r="D186" s="24">
        <v>6.3</v>
      </c>
      <c r="E186" s="24"/>
      <c r="F186" s="24"/>
      <c r="G186" s="24"/>
      <c r="H186" s="24">
        <v>0.2</v>
      </c>
      <c r="I186" s="25">
        <v>0</v>
      </c>
      <c r="J186" s="25">
        <v>0</v>
      </c>
      <c r="K186" s="24">
        <v>6.1</v>
      </c>
      <c r="L186" s="24">
        <v>5.673</v>
      </c>
      <c r="M186" s="17" t="s">
        <v>893</v>
      </c>
      <c r="N186" s="24">
        <v>6.1</v>
      </c>
      <c r="O186" s="24">
        <v>5.673</v>
      </c>
      <c r="P186" s="29" t="s">
        <v>893</v>
      </c>
      <c r="Q186" s="17">
        <v>3.778</v>
      </c>
    </row>
    <row r="187" spans="1:52" s="36" customFormat="1" ht="25.5">
      <c r="A187" s="34" t="s">
        <v>1074</v>
      </c>
      <c r="B187" s="34" t="s">
        <v>38</v>
      </c>
      <c r="C187" s="24">
        <f t="shared" si="3"/>
        <v>6.3</v>
      </c>
      <c r="D187" s="24">
        <v>6.3</v>
      </c>
      <c r="E187" s="24"/>
      <c r="F187" s="24"/>
      <c r="G187" s="24"/>
      <c r="H187" s="24">
        <v>2.87</v>
      </c>
      <c r="I187" s="25">
        <v>5.3560000000000003E-2</v>
      </c>
      <c r="J187" s="25">
        <v>3.4909999999999997E-2</v>
      </c>
      <c r="K187" s="24">
        <v>3.3724086021505375</v>
      </c>
      <c r="L187" s="24">
        <v>3.1363400000000001</v>
      </c>
      <c r="M187" s="17" t="s">
        <v>893</v>
      </c>
      <c r="N187" s="24">
        <v>3.3724086021505375</v>
      </c>
      <c r="O187" s="24">
        <v>3.1363400000000001</v>
      </c>
      <c r="P187" s="29" t="s">
        <v>893</v>
      </c>
      <c r="Q187" s="17">
        <v>0.82740000000000002</v>
      </c>
    </row>
    <row r="188" spans="1:52" s="36" customFormat="1" ht="25.5">
      <c r="A188" s="34" t="s">
        <v>1075</v>
      </c>
      <c r="B188" s="34" t="s">
        <v>177</v>
      </c>
      <c r="C188" s="24">
        <f t="shared" si="3"/>
        <v>12.6</v>
      </c>
      <c r="D188" s="24">
        <v>6.3</v>
      </c>
      <c r="E188" s="24">
        <v>6.3</v>
      </c>
      <c r="F188" s="24"/>
      <c r="G188" s="24"/>
      <c r="H188" s="24">
        <v>0.2</v>
      </c>
      <c r="I188" s="25">
        <v>1.25E-3</v>
      </c>
      <c r="J188" s="25">
        <v>1.25E-3</v>
      </c>
      <c r="K188" s="24">
        <v>6.413655913978495</v>
      </c>
      <c r="L188" s="24">
        <v>5.9647000000000006</v>
      </c>
      <c r="M188" s="17" t="s">
        <v>893</v>
      </c>
      <c r="N188" s="24">
        <v>6.413655913978495</v>
      </c>
      <c r="O188" s="24">
        <v>5.9647000000000006</v>
      </c>
      <c r="P188" s="29" t="s">
        <v>893</v>
      </c>
      <c r="Q188" s="17">
        <v>0.51500000000000001</v>
      </c>
    </row>
    <row r="189" spans="1:52" s="36" customFormat="1" ht="25.5">
      <c r="A189" s="34" t="s">
        <v>1076</v>
      </c>
      <c r="B189" s="34" t="s">
        <v>33</v>
      </c>
      <c r="C189" s="24">
        <f t="shared" si="3"/>
        <v>10</v>
      </c>
      <c r="D189" s="24">
        <v>7.5</v>
      </c>
      <c r="E189" s="24">
        <v>2.5</v>
      </c>
      <c r="F189" s="24"/>
      <c r="G189" s="24"/>
      <c r="H189" s="24">
        <v>0.25</v>
      </c>
      <c r="I189" s="25">
        <v>7.0199999999999999E-2</v>
      </c>
      <c r="J189" s="25">
        <v>0</v>
      </c>
      <c r="K189" s="24">
        <v>2.2995161290322579</v>
      </c>
      <c r="L189" s="24">
        <v>2.13855</v>
      </c>
      <c r="M189" s="17" t="s">
        <v>893</v>
      </c>
      <c r="N189" s="24">
        <v>2.2995161290322579</v>
      </c>
      <c r="O189" s="24">
        <v>2.13855</v>
      </c>
      <c r="P189" s="29" t="s">
        <v>893</v>
      </c>
      <c r="Q189" s="17">
        <v>1.6500000000000001E-2</v>
      </c>
    </row>
    <row r="190" spans="1:52" s="36" customFormat="1" ht="25.5">
      <c r="A190" s="34" t="s">
        <v>1077</v>
      </c>
      <c r="B190" s="34" t="s">
        <v>38</v>
      </c>
      <c r="C190" s="24">
        <f t="shared" si="3"/>
        <v>16.3</v>
      </c>
      <c r="D190" s="24">
        <v>6.3</v>
      </c>
      <c r="E190" s="24">
        <v>10</v>
      </c>
      <c r="F190" s="24"/>
      <c r="G190" s="24"/>
      <c r="H190" s="24">
        <v>4.51</v>
      </c>
      <c r="I190" s="25">
        <v>1.004</v>
      </c>
      <c r="J190" s="25">
        <v>0</v>
      </c>
      <c r="K190" s="24">
        <v>1.025430107526883</v>
      </c>
      <c r="L190" s="24">
        <v>0.95365000000000122</v>
      </c>
      <c r="M190" s="17" t="s">
        <v>893</v>
      </c>
      <c r="N190" s="24">
        <v>1.025430107526883</v>
      </c>
      <c r="O190" s="24">
        <v>0.95365000000000122</v>
      </c>
      <c r="P190" s="29" t="s">
        <v>893</v>
      </c>
      <c r="Q190" s="17">
        <v>4.5699999999999998E-2</v>
      </c>
    </row>
    <row r="191" spans="1:52" s="36" customFormat="1" ht="25.5">
      <c r="A191" s="34" t="s">
        <v>1078</v>
      </c>
      <c r="B191" s="34" t="s">
        <v>38</v>
      </c>
      <c r="C191" s="24">
        <f t="shared" si="3"/>
        <v>10</v>
      </c>
      <c r="D191" s="24">
        <v>10</v>
      </c>
      <c r="E191" s="24"/>
      <c r="F191" s="24"/>
      <c r="G191" s="24"/>
      <c r="H191" s="24">
        <v>3.63</v>
      </c>
      <c r="I191" s="25">
        <v>0.39400000000000002</v>
      </c>
      <c r="J191" s="25">
        <v>0.38364999999999999</v>
      </c>
      <c r="K191" s="24">
        <v>5.95</v>
      </c>
      <c r="L191" s="24">
        <v>5.53</v>
      </c>
      <c r="M191" s="17" t="s">
        <v>893</v>
      </c>
      <c r="N191" s="24">
        <v>5.95</v>
      </c>
      <c r="O191" s="24">
        <v>5.53</v>
      </c>
      <c r="P191" s="29" t="s">
        <v>893</v>
      </c>
      <c r="Q191" s="17">
        <v>5.7911000000000001</v>
      </c>
    </row>
    <row r="192" spans="1:52" s="36" customFormat="1" ht="25.5">
      <c r="A192" s="34" t="s">
        <v>1079</v>
      </c>
      <c r="B192" s="34" t="s">
        <v>38</v>
      </c>
      <c r="C192" s="24">
        <f t="shared" si="3"/>
        <v>26</v>
      </c>
      <c r="D192" s="24">
        <v>16</v>
      </c>
      <c r="E192" s="24">
        <v>10</v>
      </c>
      <c r="F192" s="24"/>
      <c r="G192" s="24"/>
      <c r="H192" s="24">
        <v>8.379999999999999</v>
      </c>
      <c r="I192" s="25">
        <v>3.6999999999999998E-2</v>
      </c>
      <c r="J192" s="25">
        <v>2.7E-2</v>
      </c>
      <c r="K192" s="24">
        <v>2.0802150537634421</v>
      </c>
      <c r="L192" s="24">
        <v>1.9346000000000012</v>
      </c>
      <c r="M192" s="17" t="s">
        <v>893</v>
      </c>
      <c r="N192" s="24">
        <v>2.0802150537634421</v>
      </c>
      <c r="O192" s="24">
        <v>1.9346000000000012</v>
      </c>
      <c r="P192" s="29" t="s">
        <v>893</v>
      </c>
      <c r="Q192" s="17">
        <v>2.1600000000000001E-2</v>
      </c>
    </row>
    <row r="193" spans="1:17" s="36" customFormat="1" ht="25.5">
      <c r="A193" s="34" t="s">
        <v>1080</v>
      </c>
      <c r="B193" s="34" t="s">
        <v>33</v>
      </c>
      <c r="C193" s="24">
        <f t="shared" si="3"/>
        <v>5</v>
      </c>
      <c r="D193" s="24">
        <v>2.5</v>
      </c>
      <c r="E193" s="24">
        <v>2.5</v>
      </c>
      <c r="F193" s="24"/>
      <c r="G193" s="24"/>
      <c r="H193" s="24">
        <v>0.37</v>
      </c>
      <c r="I193" s="25">
        <v>1.6580000000000001E-2</v>
      </c>
      <c r="J193" s="25">
        <v>0</v>
      </c>
      <c r="K193" s="24">
        <v>2.2371720430107525</v>
      </c>
      <c r="L193" s="24">
        <v>2.0805699999999998</v>
      </c>
      <c r="M193" s="17" t="s">
        <v>893</v>
      </c>
      <c r="N193" s="24">
        <v>2.2371720430107525</v>
      </c>
      <c r="O193" s="24">
        <v>2.0805699999999998</v>
      </c>
      <c r="P193" s="29" t="s">
        <v>893</v>
      </c>
      <c r="Q193" s="17">
        <v>0.74109999999999998</v>
      </c>
    </row>
    <row r="194" spans="1:17" s="36" customFormat="1" ht="25.5">
      <c r="A194" s="34" t="s">
        <v>1081</v>
      </c>
      <c r="B194" s="34" t="s">
        <v>33</v>
      </c>
      <c r="C194" s="24">
        <f t="shared" si="3"/>
        <v>2.5</v>
      </c>
      <c r="D194" s="24">
        <v>2.5</v>
      </c>
      <c r="E194" s="24"/>
      <c r="F194" s="24"/>
      <c r="G194" s="24"/>
      <c r="H194" s="24">
        <v>0.25</v>
      </c>
      <c r="I194" s="25">
        <v>0</v>
      </c>
      <c r="J194" s="25">
        <v>0</v>
      </c>
      <c r="K194" s="24">
        <v>2.25</v>
      </c>
      <c r="L194" s="24">
        <v>2.0925000000000002</v>
      </c>
      <c r="M194" s="17" t="s">
        <v>893</v>
      </c>
      <c r="N194" s="24">
        <v>2.25</v>
      </c>
      <c r="O194" s="24">
        <v>2.0925000000000002</v>
      </c>
      <c r="P194" s="29" t="s">
        <v>893</v>
      </c>
      <c r="Q194" s="17">
        <v>0.18909999999999999</v>
      </c>
    </row>
    <row r="195" spans="1:17" s="36" customFormat="1" ht="25.5">
      <c r="A195" s="34" t="s">
        <v>1082</v>
      </c>
      <c r="B195" s="34" t="s">
        <v>38</v>
      </c>
      <c r="C195" s="24">
        <f t="shared" si="3"/>
        <v>20</v>
      </c>
      <c r="D195" s="24">
        <v>10</v>
      </c>
      <c r="E195" s="24">
        <v>10</v>
      </c>
      <c r="F195" s="24"/>
      <c r="G195" s="24"/>
      <c r="H195" s="24">
        <v>5.97</v>
      </c>
      <c r="I195" s="25">
        <v>0.27217999999999998</v>
      </c>
      <c r="J195" s="25">
        <v>9.0060000000000001E-2</v>
      </c>
      <c r="K195" s="24">
        <v>4.2373333333333338</v>
      </c>
      <c r="L195" s="24">
        <v>3.9407200000000007</v>
      </c>
      <c r="M195" s="17" t="s">
        <v>893</v>
      </c>
      <c r="N195" s="24">
        <v>4.2373333333333338</v>
      </c>
      <c r="O195" s="24">
        <v>3.9407200000000007</v>
      </c>
      <c r="P195" s="29" t="s">
        <v>893</v>
      </c>
      <c r="Q195" s="17">
        <v>1.2698</v>
      </c>
    </row>
    <row r="196" spans="1:17" s="36" customFormat="1" ht="25.5">
      <c r="A196" s="34" t="s">
        <v>1083</v>
      </c>
      <c r="B196" s="34" t="s">
        <v>33</v>
      </c>
      <c r="C196" s="24">
        <f t="shared" si="3"/>
        <v>20</v>
      </c>
      <c r="D196" s="24">
        <v>10</v>
      </c>
      <c r="E196" s="24">
        <v>10</v>
      </c>
      <c r="F196" s="24"/>
      <c r="G196" s="24"/>
      <c r="H196" s="24">
        <v>2.5999999999999996</v>
      </c>
      <c r="I196" s="25">
        <v>11.892239999999999</v>
      </c>
      <c r="J196" s="25">
        <v>11.84084</v>
      </c>
      <c r="K196" s="24">
        <v>-4.8873548387096761</v>
      </c>
      <c r="L196" s="24">
        <v>-4.5452399999999988</v>
      </c>
      <c r="M196" s="17" t="s">
        <v>891</v>
      </c>
      <c r="N196" s="24">
        <v>-4.8873548387096761</v>
      </c>
      <c r="O196" s="24">
        <v>-4.5452399999999988</v>
      </c>
      <c r="P196" s="29" t="s">
        <v>891</v>
      </c>
      <c r="Q196" s="17">
        <v>15.091799999999999</v>
      </c>
    </row>
    <row r="197" spans="1:17" s="36" customFormat="1" ht="25.5">
      <c r="A197" s="34" t="s">
        <v>1084</v>
      </c>
      <c r="B197" s="34" t="s">
        <v>33</v>
      </c>
      <c r="C197" s="24">
        <f t="shared" si="3"/>
        <v>2.5</v>
      </c>
      <c r="D197" s="24">
        <v>2.5</v>
      </c>
      <c r="E197" s="24"/>
      <c r="F197" s="24"/>
      <c r="G197" s="24"/>
      <c r="H197" s="24">
        <v>0.46</v>
      </c>
      <c r="I197" s="25">
        <v>2.7900000000000001E-2</v>
      </c>
      <c r="J197" s="25">
        <v>1.8499999999999999E-2</v>
      </c>
      <c r="K197" s="24">
        <v>2.0100000000000002</v>
      </c>
      <c r="L197" s="24">
        <v>1.8693000000000004</v>
      </c>
      <c r="M197" s="17" t="s">
        <v>893</v>
      </c>
      <c r="N197" s="24">
        <v>2.0100000000000002</v>
      </c>
      <c r="O197" s="24">
        <v>1.8693000000000004</v>
      </c>
      <c r="P197" s="29" t="s">
        <v>893</v>
      </c>
      <c r="Q197" s="17">
        <v>0</v>
      </c>
    </row>
    <row r="198" spans="1:17" s="36" customFormat="1" ht="25.5">
      <c r="A198" s="34" t="s">
        <v>1085</v>
      </c>
      <c r="B198" s="34" t="s">
        <v>38</v>
      </c>
      <c r="C198" s="24">
        <f t="shared" si="3"/>
        <v>6.3</v>
      </c>
      <c r="D198" s="24">
        <v>6.3</v>
      </c>
      <c r="E198" s="24"/>
      <c r="F198" s="24"/>
      <c r="G198" s="24"/>
      <c r="H198" s="24">
        <v>0.7</v>
      </c>
      <c r="I198" s="25">
        <v>1.2E-2</v>
      </c>
      <c r="J198" s="25">
        <v>6.0000000000000001E-3</v>
      </c>
      <c r="K198" s="24">
        <v>5.5870967741935482</v>
      </c>
      <c r="L198" s="24">
        <v>5.1959999999999997</v>
      </c>
      <c r="M198" s="17" t="s">
        <v>893</v>
      </c>
      <c r="N198" s="24">
        <v>5.5870967741935482</v>
      </c>
      <c r="O198" s="24">
        <v>5.1959999999999997</v>
      </c>
      <c r="P198" s="29" t="s">
        <v>893</v>
      </c>
      <c r="Q198" s="17">
        <v>0.68340000000000001</v>
      </c>
    </row>
    <row r="199" spans="1:17" s="36" customFormat="1" ht="25.5">
      <c r="A199" s="34" t="s">
        <v>1086</v>
      </c>
      <c r="B199" s="34" t="s">
        <v>33</v>
      </c>
      <c r="C199" s="24">
        <f t="shared" si="3"/>
        <v>2.5</v>
      </c>
      <c r="D199" s="24">
        <v>2.5</v>
      </c>
      <c r="E199" s="24"/>
      <c r="F199" s="24"/>
      <c r="G199" s="24"/>
      <c r="H199" s="24">
        <v>1.05</v>
      </c>
      <c r="I199" s="25">
        <v>4.3999999999999997E-2</v>
      </c>
      <c r="J199" s="25">
        <v>4.3999999999999997E-2</v>
      </c>
      <c r="K199" s="24">
        <v>1.4026881720430107</v>
      </c>
      <c r="L199" s="24">
        <v>1.3045</v>
      </c>
      <c r="M199" s="17" t="s">
        <v>893</v>
      </c>
      <c r="N199" s="24">
        <v>1.4026881720430107</v>
      </c>
      <c r="O199" s="24">
        <v>1.3045</v>
      </c>
      <c r="P199" s="29" t="s">
        <v>893</v>
      </c>
      <c r="Q199" s="17">
        <v>7.3499999999999996E-2</v>
      </c>
    </row>
    <row r="200" spans="1:17" s="36" customFormat="1" ht="25.5">
      <c r="A200" s="34" t="s">
        <v>1087</v>
      </c>
      <c r="B200" s="34" t="s">
        <v>33</v>
      </c>
      <c r="C200" s="24">
        <f t="shared" si="3"/>
        <v>2.5</v>
      </c>
      <c r="D200" s="24">
        <v>2.5</v>
      </c>
      <c r="E200" s="24"/>
      <c r="F200" s="24"/>
      <c r="G200" s="24"/>
      <c r="H200" s="24">
        <v>0.39</v>
      </c>
      <c r="I200" s="25">
        <v>5.0770000000000003E-2</v>
      </c>
      <c r="J200" s="25">
        <v>4.6679999999999999E-2</v>
      </c>
      <c r="K200" s="24">
        <v>2.0554086021505373</v>
      </c>
      <c r="L200" s="24">
        <v>1.9115299999999997</v>
      </c>
      <c r="M200" s="17" t="s">
        <v>893</v>
      </c>
      <c r="N200" s="24">
        <v>2.0554086021505373</v>
      </c>
      <c r="O200" s="24">
        <v>1.9115299999999997</v>
      </c>
      <c r="P200" s="29" t="s">
        <v>893</v>
      </c>
      <c r="Q200" s="17">
        <v>0.28910000000000002</v>
      </c>
    </row>
    <row r="201" spans="1:17" s="36" customFormat="1" ht="25.5">
      <c r="A201" s="34" t="s">
        <v>1088</v>
      </c>
      <c r="B201" s="34" t="s">
        <v>38</v>
      </c>
      <c r="C201" s="24">
        <f t="shared" si="3"/>
        <v>10</v>
      </c>
      <c r="D201" s="24">
        <v>10</v>
      </c>
      <c r="E201" s="24"/>
      <c r="F201" s="24"/>
      <c r="G201" s="24"/>
      <c r="H201" s="24">
        <v>1.3</v>
      </c>
      <c r="I201" s="25">
        <v>3.1E-2</v>
      </c>
      <c r="J201" s="25">
        <v>0.01</v>
      </c>
      <c r="K201" s="24">
        <v>8.6666666666666661</v>
      </c>
      <c r="L201" s="24">
        <v>8.06</v>
      </c>
      <c r="M201" s="17" t="s">
        <v>893</v>
      </c>
      <c r="N201" s="24">
        <v>8.6666666666666661</v>
      </c>
      <c r="O201" s="24">
        <v>8.06</v>
      </c>
      <c r="P201" s="29" t="s">
        <v>893</v>
      </c>
      <c r="Q201" s="17">
        <v>3.0916000000000001</v>
      </c>
    </row>
    <row r="202" spans="1:17" s="36" customFormat="1" ht="25.5">
      <c r="A202" s="34" t="s">
        <v>1089</v>
      </c>
      <c r="B202" s="34" t="s">
        <v>33</v>
      </c>
      <c r="C202" s="24">
        <f t="shared" si="3"/>
        <v>2.5</v>
      </c>
      <c r="D202" s="24">
        <v>2.5</v>
      </c>
      <c r="E202" s="24"/>
      <c r="F202" s="24"/>
      <c r="G202" s="24"/>
      <c r="H202" s="24">
        <v>0.26</v>
      </c>
      <c r="I202" s="25">
        <v>0</v>
      </c>
      <c r="J202" s="25">
        <v>0</v>
      </c>
      <c r="K202" s="24">
        <v>2.2400000000000002</v>
      </c>
      <c r="L202" s="24">
        <v>2.0832000000000002</v>
      </c>
      <c r="M202" s="17" t="s">
        <v>893</v>
      </c>
      <c r="N202" s="24">
        <v>2.2400000000000002</v>
      </c>
      <c r="O202" s="24">
        <v>2.0832000000000002</v>
      </c>
      <c r="P202" s="29" t="s">
        <v>893</v>
      </c>
      <c r="Q202" s="17">
        <v>0.44309999999999999</v>
      </c>
    </row>
    <row r="203" spans="1:17" s="36" customFormat="1" ht="25.5">
      <c r="A203" s="34" t="s">
        <v>1090</v>
      </c>
      <c r="B203" s="34" t="s">
        <v>27</v>
      </c>
      <c r="C203" s="24">
        <f t="shared" si="3"/>
        <v>2.5</v>
      </c>
      <c r="D203" s="24">
        <v>2.5</v>
      </c>
      <c r="E203" s="24"/>
      <c r="F203" s="24"/>
      <c r="G203" s="24"/>
      <c r="H203" s="24">
        <v>0.01</v>
      </c>
      <c r="I203" s="25">
        <v>0</v>
      </c>
      <c r="J203" s="25">
        <v>0</v>
      </c>
      <c r="K203" s="24">
        <v>2.4900000000000002</v>
      </c>
      <c r="L203" s="24">
        <v>2.3157000000000005</v>
      </c>
      <c r="M203" s="17" t="s">
        <v>893</v>
      </c>
      <c r="N203" s="24">
        <v>2.4900000000000002</v>
      </c>
      <c r="O203" s="24">
        <v>2.3157000000000005</v>
      </c>
      <c r="P203" s="29" t="s">
        <v>893</v>
      </c>
      <c r="Q203" s="17">
        <v>3.15</v>
      </c>
    </row>
    <row r="204" spans="1:17" s="36" customFormat="1" ht="25.5">
      <c r="A204" s="34" t="s">
        <v>1091</v>
      </c>
      <c r="B204" s="34" t="s">
        <v>38</v>
      </c>
      <c r="C204" s="24">
        <f t="shared" si="3"/>
        <v>10</v>
      </c>
      <c r="D204" s="24">
        <v>10</v>
      </c>
      <c r="E204" s="24"/>
      <c r="F204" s="24"/>
      <c r="G204" s="24"/>
      <c r="H204" s="24">
        <v>1.1599999999999999</v>
      </c>
      <c r="I204" s="25">
        <v>0</v>
      </c>
      <c r="J204" s="25">
        <v>0</v>
      </c>
      <c r="K204" s="24">
        <v>8.84</v>
      </c>
      <c r="L204" s="24">
        <v>8.2211999999999996</v>
      </c>
      <c r="M204" s="17" t="s">
        <v>893</v>
      </c>
      <c r="N204" s="24">
        <v>8.84</v>
      </c>
      <c r="O204" s="24">
        <v>8.2211999999999996</v>
      </c>
      <c r="P204" s="29" t="s">
        <v>893</v>
      </c>
      <c r="Q204" s="17">
        <v>0.24160000000000001</v>
      </c>
    </row>
    <row r="205" spans="1:17" s="36" customFormat="1" ht="25.5">
      <c r="A205" s="34" t="s">
        <v>1092</v>
      </c>
      <c r="B205" s="34" t="s">
        <v>27</v>
      </c>
      <c r="C205" s="24">
        <f t="shared" si="3"/>
        <v>6.3</v>
      </c>
      <c r="D205" s="24">
        <v>6.3</v>
      </c>
      <c r="E205" s="24"/>
      <c r="F205" s="24"/>
      <c r="G205" s="24"/>
      <c r="H205" s="24">
        <v>0.02</v>
      </c>
      <c r="I205" s="25">
        <v>0</v>
      </c>
      <c r="J205" s="25">
        <v>0</v>
      </c>
      <c r="K205" s="24">
        <v>6.28</v>
      </c>
      <c r="L205" s="24">
        <v>5.8404000000000007</v>
      </c>
      <c r="M205" s="17" t="s">
        <v>893</v>
      </c>
      <c r="N205" s="24">
        <v>6.28</v>
      </c>
      <c r="O205" s="24">
        <v>5.8404000000000007</v>
      </c>
      <c r="P205" s="29" t="s">
        <v>893</v>
      </c>
      <c r="Q205" s="17">
        <v>6.0570000000000004</v>
      </c>
    </row>
    <row r="206" spans="1:17" s="36" customFormat="1" ht="25.5">
      <c r="A206" s="34" t="s">
        <v>1093</v>
      </c>
      <c r="B206" s="34" t="s">
        <v>96</v>
      </c>
      <c r="C206" s="24">
        <f t="shared" si="3"/>
        <v>12.6</v>
      </c>
      <c r="D206" s="24">
        <v>6.3</v>
      </c>
      <c r="E206" s="24">
        <v>6.3</v>
      </c>
      <c r="F206" s="24"/>
      <c r="G206" s="24"/>
      <c r="H206" s="24">
        <v>1.1000000000000001</v>
      </c>
      <c r="I206" s="25">
        <v>0.11906</v>
      </c>
      <c r="J206" s="25">
        <v>0.10968</v>
      </c>
      <c r="K206" s="24">
        <v>5.3869784946236567</v>
      </c>
      <c r="L206" s="24">
        <v>5.0098900000000013</v>
      </c>
      <c r="M206" s="17" t="s">
        <v>893</v>
      </c>
      <c r="N206" s="24">
        <v>5.3869784946236567</v>
      </c>
      <c r="O206" s="24">
        <v>5.0098900000000013</v>
      </c>
      <c r="P206" s="29" t="s">
        <v>893</v>
      </c>
      <c r="Q206" s="17">
        <v>1.4944999999999999</v>
      </c>
    </row>
    <row r="207" spans="1:17" s="36" customFormat="1" ht="25.5">
      <c r="A207" s="34" t="s">
        <v>1094</v>
      </c>
      <c r="B207" s="34" t="s">
        <v>38</v>
      </c>
      <c r="C207" s="24">
        <f t="shared" si="3"/>
        <v>10</v>
      </c>
      <c r="D207" s="24">
        <v>10</v>
      </c>
      <c r="E207" s="24"/>
      <c r="F207" s="24"/>
      <c r="G207" s="24"/>
      <c r="H207" s="24">
        <v>2.5</v>
      </c>
      <c r="I207" s="25">
        <v>5.8779999999999999E-2</v>
      </c>
      <c r="J207" s="25">
        <v>4.6679999999999999E-2</v>
      </c>
      <c r="K207" s="24">
        <v>7.4367956989247315</v>
      </c>
      <c r="L207" s="24">
        <v>6.9162200000000009</v>
      </c>
      <c r="M207" s="17" t="s">
        <v>893</v>
      </c>
      <c r="N207" s="24">
        <v>7.4367956989247315</v>
      </c>
      <c r="O207" s="24">
        <v>6.9162200000000009</v>
      </c>
      <c r="P207" s="29" t="s">
        <v>893</v>
      </c>
      <c r="Q207" s="17">
        <v>0</v>
      </c>
    </row>
    <row r="208" spans="1:17" s="36" customFormat="1" ht="25.5">
      <c r="A208" s="34" t="s">
        <v>1095</v>
      </c>
      <c r="B208" s="34" t="s">
        <v>33</v>
      </c>
      <c r="C208" s="24">
        <f t="shared" si="3"/>
        <v>6.3</v>
      </c>
      <c r="D208" s="24">
        <v>6.3</v>
      </c>
      <c r="E208" s="24"/>
      <c r="F208" s="24"/>
      <c r="G208" s="24"/>
      <c r="H208" s="24">
        <v>0.22</v>
      </c>
      <c r="I208" s="25">
        <v>0.02</v>
      </c>
      <c r="J208" s="25">
        <v>5.0000000000000001E-3</v>
      </c>
      <c r="K208" s="24">
        <v>6.0584946236559141</v>
      </c>
      <c r="L208" s="24">
        <v>5.6344000000000003</v>
      </c>
      <c r="M208" s="17" t="s">
        <v>893</v>
      </c>
      <c r="N208" s="24">
        <v>6.0584946236559141</v>
      </c>
      <c r="O208" s="24">
        <v>5.6344000000000003</v>
      </c>
      <c r="P208" s="29" t="s">
        <v>893</v>
      </c>
      <c r="Q208" s="17">
        <v>6.6500000000000004E-2</v>
      </c>
    </row>
    <row r="209" spans="1:17" s="36" customFormat="1" ht="25.5">
      <c r="A209" s="34" t="s">
        <v>1096</v>
      </c>
      <c r="B209" s="34" t="s">
        <v>38</v>
      </c>
      <c r="C209" s="24">
        <f t="shared" si="3"/>
        <v>10</v>
      </c>
      <c r="D209" s="24">
        <v>10</v>
      </c>
      <c r="E209" s="24"/>
      <c r="F209" s="24"/>
      <c r="G209" s="24"/>
      <c r="H209" s="24">
        <v>0.59000000000000008</v>
      </c>
      <c r="I209" s="25">
        <v>3.805E-2</v>
      </c>
      <c r="J209" s="25">
        <v>0</v>
      </c>
      <c r="K209" s="24">
        <v>9.3690860215053764</v>
      </c>
      <c r="L209" s="24">
        <v>8.7132500000000004</v>
      </c>
      <c r="M209" s="17" t="s">
        <v>893</v>
      </c>
      <c r="N209" s="24">
        <v>9.3690860215053764</v>
      </c>
      <c r="O209" s="24">
        <v>8.7132500000000004</v>
      </c>
      <c r="P209" s="29" t="s">
        <v>893</v>
      </c>
      <c r="Q209" s="17">
        <v>0.9909</v>
      </c>
    </row>
    <row r="210" spans="1:17" s="36" customFormat="1" ht="25.5">
      <c r="A210" s="34" t="s">
        <v>1097</v>
      </c>
      <c r="B210" s="34" t="s">
        <v>30</v>
      </c>
      <c r="C210" s="24">
        <f t="shared" si="3"/>
        <v>11.2</v>
      </c>
      <c r="D210" s="24">
        <v>5.6</v>
      </c>
      <c r="E210" s="24">
        <v>5.6</v>
      </c>
      <c r="F210" s="24"/>
      <c r="G210" s="24"/>
      <c r="H210" s="24">
        <v>5.5</v>
      </c>
      <c r="I210" s="25">
        <v>0.13747999999999999</v>
      </c>
      <c r="J210" s="25">
        <v>7.4999999999999997E-2</v>
      </c>
      <c r="K210" s="24">
        <v>5.552172043010752</v>
      </c>
      <c r="L210" s="24">
        <v>5.1635199999999992</v>
      </c>
      <c r="M210" s="17" t="s">
        <v>893</v>
      </c>
      <c r="N210" s="24">
        <v>5.552172043010752</v>
      </c>
      <c r="O210" s="24">
        <v>5.1635199999999992</v>
      </c>
      <c r="P210" s="29" t="s">
        <v>893</v>
      </c>
      <c r="Q210" s="17">
        <v>1.704</v>
      </c>
    </row>
    <row r="211" spans="1:17" s="36" customFormat="1" ht="25.5">
      <c r="A211" s="34" t="s">
        <v>1098</v>
      </c>
      <c r="B211" s="34" t="s">
        <v>30</v>
      </c>
      <c r="C211" s="24">
        <f t="shared" si="3"/>
        <v>6.3</v>
      </c>
      <c r="D211" s="24">
        <v>6.3</v>
      </c>
      <c r="E211" s="24"/>
      <c r="F211" s="24"/>
      <c r="G211" s="24"/>
      <c r="H211" s="24">
        <v>0.28000000000000003</v>
      </c>
      <c r="I211" s="25">
        <v>3.0000000000000001E-3</v>
      </c>
      <c r="J211" s="25">
        <v>0</v>
      </c>
      <c r="K211" s="24">
        <v>6.0167741935483869</v>
      </c>
      <c r="L211" s="24">
        <v>5.5956000000000001</v>
      </c>
      <c r="M211" s="17" t="s">
        <v>893</v>
      </c>
      <c r="N211" s="24">
        <v>6.0167741935483869</v>
      </c>
      <c r="O211" s="24">
        <v>5.5956000000000001</v>
      </c>
      <c r="P211" s="29" t="s">
        <v>893</v>
      </c>
      <c r="Q211" s="17">
        <v>0.11940000000000001</v>
      </c>
    </row>
    <row r="212" spans="1:17" s="36" customFormat="1" ht="25.5">
      <c r="A212" s="34" t="s">
        <v>1099</v>
      </c>
      <c r="B212" s="34" t="s">
        <v>30</v>
      </c>
      <c r="C212" s="24">
        <f t="shared" si="3"/>
        <v>5.6</v>
      </c>
      <c r="D212" s="24">
        <v>5.6</v>
      </c>
      <c r="E212" s="24"/>
      <c r="F212" s="24"/>
      <c r="G212" s="24"/>
      <c r="H212" s="24">
        <v>2.1</v>
      </c>
      <c r="I212" s="25">
        <v>9.6000000000000002E-2</v>
      </c>
      <c r="J212" s="25">
        <v>4.2999999999999997E-2</v>
      </c>
      <c r="K212" s="24">
        <v>3.3967741935483868</v>
      </c>
      <c r="L212" s="24">
        <v>3.1589999999999998</v>
      </c>
      <c r="M212" s="17" t="s">
        <v>893</v>
      </c>
      <c r="N212" s="24">
        <v>3.3967741935483868</v>
      </c>
      <c r="O212" s="24">
        <v>3.1589999999999998</v>
      </c>
      <c r="P212" s="29" t="s">
        <v>893</v>
      </c>
      <c r="Q212" s="17">
        <v>6.9923999999999999</v>
      </c>
    </row>
    <row r="213" spans="1:17" s="36" customFormat="1" ht="25.5">
      <c r="A213" s="34" t="s">
        <v>1100</v>
      </c>
      <c r="B213" s="34" t="s">
        <v>30</v>
      </c>
      <c r="C213" s="24">
        <f t="shared" si="3"/>
        <v>3.2</v>
      </c>
      <c r="D213" s="24">
        <v>3.2</v>
      </c>
      <c r="E213" s="24"/>
      <c r="F213" s="24"/>
      <c r="G213" s="24"/>
      <c r="H213" s="24">
        <v>1.75</v>
      </c>
      <c r="I213" s="25">
        <v>0</v>
      </c>
      <c r="J213" s="25">
        <v>0</v>
      </c>
      <c r="K213" s="24">
        <v>1.4500000000000002</v>
      </c>
      <c r="L213" s="24">
        <v>1.3485000000000003</v>
      </c>
      <c r="M213" s="17" t="s">
        <v>893</v>
      </c>
      <c r="N213" s="24">
        <v>1.4500000000000002</v>
      </c>
      <c r="O213" s="24">
        <v>1.3485000000000003</v>
      </c>
      <c r="P213" s="29" t="s">
        <v>893</v>
      </c>
      <c r="Q213" s="17">
        <v>0</v>
      </c>
    </row>
    <row r="214" spans="1:17" s="36" customFormat="1" ht="25.5">
      <c r="A214" s="34" t="s">
        <v>1101</v>
      </c>
      <c r="B214" s="34" t="s">
        <v>35</v>
      </c>
      <c r="C214" s="24">
        <f t="shared" si="3"/>
        <v>4.3</v>
      </c>
      <c r="D214" s="24">
        <v>2.5</v>
      </c>
      <c r="E214" s="24">
        <v>1.8</v>
      </c>
      <c r="F214" s="24"/>
      <c r="G214" s="24"/>
      <c r="H214" s="24">
        <v>0.62</v>
      </c>
      <c r="I214" s="25">
        <v>0</v>
      </c>
      <c r="J214" s="25">
        <v>0</v>
      </c>
      <c r="K214" s="24">
        <v>1.27</v>
      </c>
      <c r="L214" s="24">
        <v>1.1811</v>
      </c>
      <c r="M214" s="17" t="s">
        <v>893</v>
      </c>
      <c r="N214" s="24">
        <v>1.27</v>
      </c>
      <c r="O214" s="24">
        <v>1.1811</v>
      </c>
      <c r="P214" s="29" t="s">
        <v>893</v>
      </c>
      <c r="Q214" s="17">
        <v>1.0239</v>
      </c>
    </row>
    <row r="215" spans="1:17" s="38" customFormat="1" ht="25.5">
      <c r="A215" s="34" t="s">
        <v>1102</v>
      </c>
      <c r="B215" s="34" t="s">
        <v>30</v>
      </c>
      <c r="C215" s="24">
        <f t="shared" si="3"/>
        <v>3.2</v>
      </c>
      <c r="D215" s="24">
        <v>3.2</v>
      </c>
      <c r="E215" s="24"/>
      <c r="F215" s="24"/>
      <c r="G215" s="24"/>
      <c r="H215" s="24">
        <v>1.28</v>
      </c>
      <c r="I215" s="25">
        <v>0</v>
      </c>
      <c r="J215" s="25">
        <v>0</v>
      </c>
      <c r="K215" s="24"/>
      <c r="L215" s="24"/>
      <c r="M215" s="17"/>
      <c r="N215" s="24"/>
      <c r="O215" s="24"/>
      <c r="P215" s="29"/>
      <c r="Q215" s="17">
        <v>4.1799999999999997E-2</v>
      </c>
    </row>
    <row r="216" spans="1:17" s="36" customFormat="1" ht="25.5">
      <c r="A216" s="34" t="s">
        <v>1103</v>
      </c>
      <c r="B216" s="34" t="s">
        <v>30</v>
      </c>
      <c r="C216" s="24">
        <f t="shared" si="3"/>
        <v>4</v>
      </c>
      <c r="D216" s="24">
        <v>4</v>
      </c>
      <c r="E216" s="24"/>
      <c r="F216" s="24"/>
      <c r="G216" s="24"/>
      <c r="H216" s="24">
        <v>0.24</v>
      </c>
      <c r="I216" s="25">
        <v>1.2999999999999999E-2</v>
      </c>
      <c r="J216" s="25">
        <v>1.2999999999999999E-2</v>
      </c>
      <c r="K216" s="24">
        <v>3.7460215053763437</v>
      </c>
      <c r="L216" s="24">
        <v>3.4838</v>
      </c>
      <c r="M216" s="17" t="s">
        <v>893</v>
      </c>
      <c r="N216" s="24">
        <v>3.7460215053763437</v>
      </c>
      <c r="O216" s="24">
        <v>3.4838</v>
      </c>
      <c r="P216" s="29" t="s">
        <v>893</v>
      </c>
      <c r="Q216" s="17">
        <v>1.7611000000000001</v>
      </c>
    </row>
    <row r="217" spans="1:17" s="36" customFormat="1" ht="25.5">
      <c r="A217" s="34" t="s">
        <v>1104</v>
      </c>
      <c r="B217" s="34" t="s">
        <v>35</v>
      </c>
      <c r="C217" s="24">
        <f t="shared" si="3"/>
        <v>6.4</v>
      </c>
      <c r="D217" s="24">
        <v>3.2</v>
      </c>
      <c r="E217" s="24">
        <v>3.2</v>
      </c>
      <c r="F217" s="24"/>
      <c r="G217" s="24"/>
      <c r="H217" s="24">
        <v>3.45</v>
      </c>
      <c r="I217" s="25">
        <v>0.32336999999999999</v>
      </c>
      <c r="J217" s="25">
        <v>0.2465</v>
      </c>
      <c r="K217" s="24">
        <v>-0.43770967741935468</v>
      </c>
      <c r="L217" s="24">
        <v>-0.40706999999999988</v>
      </c>
      <c r="M217" s="17" t="s">
        <v>891</v>
      </c>
      <c r="N217" s="24">
        <v>-0.43770967741935468</v>
      </c>
      <c r="O217" s="24">
        <v>-0.40706999999999988</v>
      </c>
      <c r="P217" s="29" t="s">
        <v>891</v>
      </c>
      <c r="Q217" s="17">
        <v>0</v>
      </c>
    </row>
    <row r="218" spans="1:17" s="36" customFormat="1" ht="25.5">
      <c r="A218" s="34" t="s">
        <v>1105</v>
      </c>
      <c r="B218" s="34" t="s">
        <v>35</v>
      </c>
      <c r="C218" s="24">
        <f t="shared" si="3"/>
        <v>4.0999999999999996</v>
      </c>
      <c r="D218" s="24">
        <v>1.6</v>
      </c>
      <c r="E218" s="24">
        <v>2.5</v>
      </c>
      <c r="F218" s="24"/>
      <c r="G218" s="24"/>
      <c r="H218" s="24">
        <v>0.75</v>
      </c>
      <c r="I218" s="25">
        <v>4.4339999999999997E-2</v>
      </c>
      <c r="J218" s="25">
        <v>0</v>
      </c>
      <c r="K218" s="24">
        <v>0.882322580645161</v>
      </c>
      <c r="L218" s="24">
        <v>0.82055999999999973</v>
      </c>
      <c r="M218" s="17" t="s">
        <v>893</v>
      </c>
      <c r="N218" s="24">
        <v>0.882322580645161</v>
      </c>
      <c r="O218" s="24">
        <v>0.82055999999999973</v>
      </c>
      <c r="P218" s="29" t="s">
        <v>893</v>
      </c>
      <c r="Q218" s="17">
        <v>0.46839999999999998</v>
      </c>
    </row>
    <row r="219" spans="1:17" s="36" customFormat="1" ht="25.5">
      <c r="A219" s="34" t="s">
        <v>1106</v>
      </c>
      <c r="B219" s="34" t="s">
        <v>35</v>
      </c>
      <c r="C219" s="24">
        <f t="shared" si="3"/>
        <v>3.2</v>
      </c>
      <c r="D219" s="24">
        <v>1.6</v>
      </c>
      <c r="E219" s="24">
        <v>1.6</v>
      </c>
      <c r="F219" s="24"/>
      <c r="G219" s="24"/>
      <c r="H219" s="24">
        <v>0.2</v>
      </c>
      <c r="I219" s="25">
        <v>1.8E-3</v>
      </c>
      <c r="J219" s="25">
        <v>0</v>
      </c>
      <c r="K219" s="24">
        <v>1.4780645161290324</v>
      </c>
      <c r="L219" s="24">
        <v>1.3746000000000003</v>
      </c>
      <c r="M219" s="17" t="s">
        <v>893</v>
      </c>
      <c r="N219" s="24">
        <v>1.4780645161290324</v>
      </c>
      <c r="O219" s="24">
        <v>1.3746000000000003</v>
      </c>
      <c r="P219" s="29" t="s">
        <v>893</v>
      </c>
      <c r="Q219" s="17">
        <v>5.67E-2</v>
      </c>
    </row>
    <row r="220" spans="1:17" s="36" customFormat="1" ht="25.5">
      <c r="A220" s="34" t="s">
        <v>1107</v>
      </c>
      <c r="B220" s="34" t="s">
        <v>35</v>
      </c>
      <c r="C220" s="24">
        <f t="shared" si="3"/>
        <v>6.3</v>
      </c>
      <c r="D220" s="24">
        <v>6.3</v>
      </c>
      <c r="E220" s="24"/>
      <c r="F220" s="24"/>
      <c r="G220" s="24"/>
      <c r="H220" s="24">
        <v>1.92</v>
      </c>
      <c r="I220" s="25">
        <v>0.25646999999999998</v>
      </c>
      <c r="J220" s="25">
        <v>9.2450000000000004E-2</v>
      </c>
      <c r="K220" s="24">
        <v>4.1042258064516126</v>
      </c>
      <c r="L220" s="24">
        <v>3.8169299999999997</v>
      </c>
      <c r="M220" s="17" t="s">
        <v>893</v>
      </c>
      <c r="N220" s="24">
        <v>4.1042258064516126</v>
      </c>
      <c r="O220" s="24">
        <v>3.8169299999999997</v>
      </c>
      <c r="P220" s="29" t="s">
        <v>893</v>
      </c>
      <c r="Q220" s="17">
        <v>0.184</v>
      </c>
    </row>
    <row r="221" spans="1:17" s="36" customFormat="1" ht="25.5">
      <c r="A221" s="34" t="s">
        <v>1108</v>
      </c>
      <c r="B221" s="34" t="s">
        <v>30</v>
      </c>
      <c r="C221" s="24">
        <f t="shared" si="3"/>
        <v>4</v>
      </c>
      <c r="D221" s="24">
        <v>4</v>
      </c>
      <c r="E221" s="24"/>
      <c r="F221" s="24"/>
      <c r="G221" s="24"/>
      <c r="H221" s="24">
        <v>0.87</v>
      </c>
      <c r="I221" s="25">
        <v>0.15137</v>
      </c>
      <c r="J221" s="25">
        <v>6.7470000000000002E-2</v>
      </c>
      <c r="K221" s="24">
        <v>2.9672365591397849</v>
      </c>
      <c r="L221" s="24">
        <v>2.7595300000000003</v>
      </c>
      <c r="M221" s="17" t="s">
        <v>893</v>
      </c>
      <c r="N221" s="24">
        <v>2.9672365591397849</v>
      </c>
      <c r="O221" s="24">
        <v>2.7595300000000003</v>
      </c>
      <c r="P221" s="29" t="s">
        <v>893</v>
      </c>
      <c r="Q221" s="17">
        <v>0.30220000000000002</v>
      </c>
    </row>
    <row r="222" spans="1:17" s="36" customFormat="1" ht="25.5">
      <c r="A222" s="34" t="s">
        <v>1109</v>
      </c>
      <c r="B222" s="34" t="s">
        <v>35</v>
      </c>
      <c r="C222" s="24">
        <f t="shared" si="3"/>
        <v>2.5</v>
      </c>
      <c r="D222" s="24">
        <v>2.5</v>
      </c>
      <c r="E222" s="24"/>
      <c r="F222" s="24"/>
      <c r="G222" s="24"/>
      <c r="H222" s="24">
        <v>0.67</v>
      </c>
      <c r="I222" s="25">
        <v>0.10128</v>
      </c>
      <c r="J222" s="25">
        <v>2.988E-2</v>
      </c>
      <c r="K222" s="24">
        <v>1.7210967741935486</v>
      </c>
      <c r="L222" s="24">
        <v>1.6006200000000002</v>
      </c>
      <c r="M222" s="17" t="s">
        <v>893</v>
      </c>
      <c r="N222" s="24">
        <v>1.7210967741935486</v>
      </c>
      <c r="O222" s="24">
        <v>1.6006200000000002</v>
      </c>
      <c r="P222" s="29" t="s">
        <v>893</v>
      </c>
      <c r="Q222" s="17">
        <v>1.1234999999999999</v>
      </c>
    </row>
    <row r="223" spans="1:17" s="36" customFormat="1" ht="25.5">
      <c r="A223" s="34" t="s">
        <v>1110</v>
      </c>
      <c r="B223" s="34" t="s">
        <v>35</v>
      </c>
      <c r="C223" s="24">
        <f t="shared" si="3"/>
        <v>2.5</v>
      </c>
      <c r="D223" s="24">
        <v>2.5</v>
      </c>
      <c r="E223" s="24"/>
      <c r="F223" s="24"/>
      <c r="G223" s="24"/>
      <c r="H223" s="24">
        <v>1.96</v>
      </c>
      <c r="I223" s="25">
        <v>9.9949999999999997E-2</v>
      </c>
      <c r="J223" s="25">
        <v>3.9E-2</v>
      </c>
      <c r="K223" s="24">
        <v>0.43252688172043013</v>
      </c>
      <c r="L223" s="24">
        <v>0.40225000000000005</v>
      </c>
      <c r="M223" s="17" t="s">
        <v>893</v>
      </c>
      <c r="N223" s="24">
        <v>0.43252688172043013</v>
      </c>
      <c r="O223" s="24">
        <v>0.40225000000000005</v>
      </c>
      <c r="P223" s="29" t="s">
        <v>893</v>
      </c>
      <c r="Q223" s="17">
        <v>2.7545999999999999</v>
      </c>
    </row>
    <row r="224" spans="1:17" s="36" customFormat="1" ht="25.5">
      <c r="A224" s="34" t="s">
        <v>1111</v>
      </c>
      <c r="B224" s="34" t="s">
        <v>35</v>
      </c>
      <c r="C224" s="24">
        <f t="shared" si="3"/>
        <v>4.0999999999999996</v>
      </c>
      <c r="D224" s="24">
        <v>1.6</v>
      </c>
      <c r="E224" s="24">
        <v>2.5</v>
      </c>
      <c r="F224" s="24"/>
      <c r="G224" s="24"/>
      <c r="H224" s="24">
        <v>1</v>
      </c>
      <c r="I224" s="25">
        <v>9.6869999999999998E-2</v>
      </c>
      <c r="J224" s="25">
        <v>6.1370000000000001E-2</v>
      </c>
      <c r="K224" s="24">
        <v>0.57583870967741912</v>
      </c>
      <c r="L224" s="24">
        <v>0.53552999999999984</v>
      </c>
      <c r="M224" s="17" t="s">
        <v>893</v>
      </c>
      <c r="N224" s="24">
        <v>0.57583870967741912</v>
      </c>
      <c r="O224" s="24">
        <v>0.53552999999999984</v>
      </c>
      <c r="P224" s="29" t="s">
        <v>893</v>
      </c>
      <c r="Q224" s="17">
        <v>0.83630000000000004</v>
      </c>
    </row>
    <row r="225" spans="1:17" s="36" customFormat="1" ht="25.5">
      <c r="A225" s="34" t="s">
        <v>1112</v>
      </c>
      <c r="B225" s="34" t="s">
        <v>35</v>
      </c>
      <c r="C225" s="24">
        <f t="shared" si="3"/>
        <v>4.0999999999999996</v>
      </c>
      <c r="D225" s="24">
        <v>1.6</v>
      </c>
      <c r="E225" s="24">
        <v>2.5</v>
      </c>
      <c r="F225" s="24"/>
      <c r="G225" s="24"/>
      <c r="H225" s="24">
        <v>0.35</v>
      </c>
      <c r="I225" s="25">
        <v>5.0000000000000001E-3</v>
      </c>
      <c r="J225" s="25">
        <v>0</v>
      </c>
      <c r="K225" s="24">
        <v>1.3246236559139781</v>
      </c>
      <c r="L225" s="24">
        <v>1.2318999999999998</v>
      </c>
      <c r="M225" s="17" t="s">
        <v>893</v>
      </c>
      <c r="N225" s="24">
        <v>1.3246236559139781</v>
      </c>
      <c r="O225" s="24">
        <v>1.2318999999999998</v>
      </c>
      <c r="P225" s="29" t="s">
        <v>893</v>
      </c>
      <c r="Q225" s="17">
        <v>0.21820000000000001</v>
      </c>
    </row>
    <row r="226" spans="1:17" s="36" customFormat="1" ht="25.5">
      <c r="A226" s="34" t="s">
        <v>1113</v>
      </c>
      <c r="B226" s="34" t="s">
        <v>35</v>
      </c>
      <c r="C226" s="24">
        <f t="shared" si="3"/>
        <v>4</v>
      </c>
      <c r="D226" s="24">
        <v>4</v>
      </c>
      <c r="E226" s="24"/>
      <c r="F226" s="24"/>
      <c r="G226" s="24"/>
      <c r="H226" s="24">
        <v>0.53</v>
      </c>
      <c r="I226" s="25">
        <v>0.12142</v>
      </c>
      <c r="J226" s="25">
        <v>0.12142</v>
      </c>
      <c r="K226" s="24">
        <v>3.3394408602150536</v>
      </c>
      <c r="L226" s="24">
        <v>3.10568</v>
      </c>
      <c r="M226" s="17" t="s">
        <v>893</v>
      </c>
      <c r="N226" s="24">
        <v>3.3394408602150536</v>
      </c>
      <c r="O226" s="24">
        <v>3.10568</v>
      </c>
      <c r="P226" s="29" t="s">
        <v>893</v>
      </c>
      <c r="Q226" s="17">
        <v>2.0855999999999999</v>
      </c>
    </row>
    <row r="227" spans="1:17" s="36" customFormat="1" ht="25.5">
      <c r="A227" s="34" t="s">
        <v>1114</v>
      </c>
      <c r="B227" s="34" t="s">
        <v>35</v>
      </c>
      <c r="C227" s="24">
        <f t="shared" si="3"/>
        <v>2.5</v>
      </c>
      <c r="D227" s="24">
        <v>2.5</v>
      </c>
      <c r="E227" s="24"/>
      <c r="F227" s="24"/>
      <c r="G227" s="24"/>
      <c r="H227" s="24">
        <v>0.84</v>
      </c>
      <c r="I227" s="25">
        <v>0.14165</v>
      </c>
      <c r="J227" s="25">
        <v>9.9500000000000005E-2</v>
      </c>
      <c r="K227" s="24">
        <v>1.5076881720430109</v>
      </c>
      <c r="L227" s="24">
        <v>1.4021500000000002</v>
      </c>
      <c r="M227" s="17" t="s">
        <v>893</v>
      </c>
      <c r="N227" s="24">
        <v>1.5076881720430109</v>
      </c>
      <c r="O227" s="24">
        <v>1.4021500000000002</v>
      </c>
      <c r="P227" s="29" t="s">
        <v>893</v>
      </c>
      <c r="Q227" s="17">
        <v>0.50060000000000004</v>
      </c>
    </row>
    <row r="228" spans="1:17" s="36" customFormat="1" ht="25.5">
      <c r="A228" s="34" t="s">
        <v>1115</v>
      </c>
      <c r="B228" s="34" t="s">
        <v>35</v>
      </c>
      <c r="C228" s="24">
        <f t="shared" si="3"/>
        <v>5</v>
      </c>
      <c r="D228" s="24">
        <v>2.5</v>
      </c>
      <c r="E228" s="24">
        <v>2.5</v>
      </c>
      <c r="F228" s="24"/>
      <c r="G228" s="24"/>
      <c r="H228" s="24">
        <v>0.4</v>
      </c>
      <c r="I228" s="25">
        <v>1.039E-2</v>
      </c>
      <c r="J228" s="25">
        <v>0</v>
      </c>
      <c r="K228" s="24">
        <v>2.2138279569892476</v>
      </c>
      <c r="L228" s="24">
        <v>2.0588600000000006</v>
      </c>
      <c r="M228" s="17" t="s">
        <v>893</v>
      </c>
      <c r="N228" s="24">
        <v>2.2138279569892476</v>
      </c>
      <c r="O228" s="24">
        <v>2.0588600000000006</v>
      </c>
      <c r="P228" s="29" t="s">
        <v>893</v>
      </c>
      <c r="Q228" s="17">
        <v>3.9622000000000002</v>
      </c>
    </row>
    <row r="229" spans="1:17" s="36" customFormat="1" ht="25.5">
      <c r="A229" s="34" t="s">
        <v>1116</v>
      </c>
      <c r="B229" s="34" t="s">
        <v>35</v>
      </c>
      <c r="C229" s="24">
        <f t="shared" si="3"/>
        <v>4.0999999999999996</v>
      </c>
      <c r="D229" s="24">
        <v>1.6</v>
      </c>
      <c r="E229" s="24">
        <v>2.5</v>
      </c>
      <c r="F229" s="24"/>
      <c r="G229" s="24"/>
      <c r="H229" s="24">
        <v>0.55000000000000004</v>
      </c>
      <c r="I229" s="25">
        <v>5.6149999999999999E-2</v>
      </c>
      <c r="J229" s="25">
        <v>3.5000000000000003E-2</v>
      </c>
      <c r="K229" s="24">
        <v>1.0696236559139782</v>
      </c>
      <c r="L229" s="24">
        <v>0.9947499999999998</v>
      </c>
      <c r="M229" s="17" t="s">
        <v>893</v>
      </c>
      <c r="N229" s="24">
        <v>1.0696236559139782</v>
      </c>
      <c r="O229" s="24">
        <v>0.9947499999999998</v>
      </c>
      <c r="P229" s="29" t="s">
        <v>893</v>
      </c>
      <c r="Q229" s="17">
        <v>0.63490000000000002</v>
      </c>
    </row>
    <row r="230" spans="1:17" s="36" customFormat="1" ht="25.5">
      <c r="A230" s="34" t="s">
        <v>1117</v>
      </c>
      <c r="B230" s="34" t="s">
        <v>35</v>
      </c>
      <c r="C230" s="24">
        <f t="shared" si="3"/>
        <v>2.5</v>
      </c>
      <c r="D230" s="24">
        <v>2.5</v>
      </c>
      <c r="E230" s="24"/>
      <c r="F230" s="24"/>
      <c r="G230" s="24"/>
      <c r="H230" s="24">
        <v>0.44</v>
      </c>
      <c r="I230" s="25">
        <v>2.52E-2</v>
      </c>
      <c r="J230" s="25">
        <v>2.52E-2</v>
      </c>
      <c r="K230" s="24">
        <v>2.0329032258064519</v>
      </c>
      <c r="L230" s="24">
        <v>1.8906000000000003</v>
      </c>
      <c r="M230" s="17" t="s">
        <v>893</v>
      </c>
      <c r="N230" s="24">
        <v>2.0329032258064519</v>
      </c>
      <c r="O230" s="24">
        <v>1.8906000000000003</v>
      </c>
      <c r="P230" s="29" t="s">
        <v>893</v>
      </c>
      <c r="Q230" s="17">
        <v>0.5363</v>
      </c>
    </row>
    <row r="231" spans="1:17" s="36" customFormat="1" ht="25.5">
      <c r="A231" s="23" t="s">
        <v>1118</v>
      </c>
      <c r="B231" s="23" t="s">
        <v>35</v>
      </c>
      <c r="C231" s="24">
        <f t="shared" si="3"/>
        <v>2.5</v>
      </c>
      <c r="D231" s="24">
        <v>2.5</v>
      </c>
      <c r="E231" s="24"/>
      <c r="F231" s="24"/>
      <c r="G231" s="24"/>
      <c r="H231" s="24">
        <v>0.89</v>
      </c>
      <c r="I231" s="25">
        <v>9.758E-2</v>
      </c>
      <c r="J231" s="25">
        <v>9.4579999999999997E-2</v>
      </c>
      <c r="K231" s="24">
        <v>1.5050752688172042</v>
      </c>
      <c r="L231" s="24">
        <v>1.3997200000000001</v>
      </c>
      <c r="M231" s="17" t="s">
        <v>893</v>
      </c>
      <c r="N231" s="24">
        <v>1.5050752688172042</v>
      </c>
      <c r="O231" s="24">
        <v>1.3997200000000001</v>
      </c>
      <c r="P231" s="29" t="s">
        <v>893</v>
      </c>
      <c r="Q231" s="17">
        <v>0.14050000000000001</v>
      </c>
    </row>
    <row r="232" spans="1:17" s="36" customFormat="1" ht="25.5">
      <c r="A232" s="34" t="s">
        <v>1119</v>
      </c>
      <c r="B232" s="34" t="s">
        <v>35</v>
      </c>
      <c r="C232" s="24">
        <f t="shared" si="3"/>
        <v>3.2</v>
      </c>
      <c r="D232" s="24">
        <v>1.6</v>
      </c>
      <c r="E232" s="24">
        <v>1.6</v>
      </c>
      <c r="F232" s="24"/>
      <c r="G232" s="24"/>
      <c r="H232" s="24">
        <v>0.48</v>
      </c>
      <c r="I232" s="25">
        <v>0.1142</v>
      </c>
      <c r="J232" s="25">
        <v>1.4200000000000001E-2</v>
      </c>
      <c r="K232" s="24">
        <v>1.077204301075269</v>
      </c>
      <c r="L232" s="24">
        <v>1.0018000000000002</v>
      </c>
      <c r="M232" s="17" t="s">
        <v>893</v>
      </c>
      <c r="N232" s="24">
        <v>1.077204301075269</v>
      </c>
      <c r="O232" s="24">
        <v>1.0018000000000002</v>
      </c>
      <c r="P232" s="29" t="s">
        <v>893</v>
      </c>
      <c r="Q232" s="17">
        <v>0.4098</v>
      </c>
    </row>
    <row r="233" spans="1:17" s="36" customFormat="1" ht="25.5">
      <c r="A233" s="34" t="s">
        <v>1120</v>
      </c>
      <c r="B233" s="34" t="s">
        <v>35</v>
      </c>
      <c r="C233" s="24">
        <f t="shared" si="3"/>
        <v>3.2</v>
      </c>
      <c r="D233" s="24">
        <v>1.6</v>
      </c>
      <c r="E233" s="24">
        <v>1.6</v>
      </c>
      <c r="F233" s="24"/>
      <c r="G233" s="24"/>
      <c r="H233" s="24">
        <v>0.27</v>
      </c>
      <c r="I233" s="25">
        <v>4.0099999999999997E-2</v>
      </c>
      <c r="J233" s="25">
        <v>0</v>
      </c>
      <c r="K233" s="24">
        <v>1.3668817204301076</v>
      </c>
      <c r="L233" s="24">
        <v>1.2712000000000001</v>
      </c>
      <c r="M233" s="17" t="s">
        <v>893</v>
      </c>
      <c r="N233" s="24">
        <v>1.3668817204301076</v>
      </c>
      <c r="O233" s="24">
        <v>1.2712000000000001</v>
      </c>
      <c r="P233" s="29" t="s">
        <v>893</v>
      </c>
      <c r="Q233" s="17">
        <v>0</v>
      </c>
    </row>
    <row r="234" spans="1:17" s="36" customFormat="1" ht="25.5">
      <c r="A234" s="34" t="s">
        <v>1121</v>
      </c>
      <c r="B234" s="34" t="s">
        <v>35</v>
      </c>
      <c r="C234" s="24">
        <f t="shared" si="3"/>
        <v>5</v>
      </c>
      <c r="D234" s="24">
        <v>2.5</v>
      </c>
      <c r="E234" s="24">
        <v>2.5</v>
      </c>
      <c r="F234" s="24"/>
      <c r="G234" s="24"/>
      <c r="H234" s="24">
        <v>0.66</v>
      </c>
      <c r="I234" s="25">
        <v>4.0099999999999997E-2</v>
      </c>
      <c r="J234" s="25">
        <v>0</v>
      </c>
      <c r="K234" s="24">
        <v>1.9218817204301073</v>
      </c>
      <c r="L234" s="24">
        <v>1.7873499999999998</v>
      </c>
      <c r="M234" s="17" t="s">
        <v>893</v>
      </c>
      <c r="N234" s="24">
        <v>1.9218817204301073</v>
      </c>
      <c r="O234" s="24">
        <v>1.7873499999999998</v>
      </c>
      <c r="P234" s="29" t="s">
        <v>893</v>
      </c>
      <c r="Q234" s="17">
        <v>0.26700000000000002</v>
      </c>
    </row>
    <row r="235" spans="1:17" s="36" customFormat="1" ht="89.25">
      <c r="A235" s="34" t="s">
        <v>1122</v>
      </c>
      <c r="B235" s="34" t="s">
        <v>35</v>
      </c>
      <c r="C235" s="24">
        <f t="shared" si="3"/>
        <v>6.5</v>
      </c>
      <c r="D235" s="24">
        <v>2.5</v>
      </c>
      <c r="E235" s="24">
        <v>4</v>
      </c>
      <c r="F235" s="24"/>
      <c r="G235" s="24"/>
      <c r="H235" s="24">
        <v>0.61</v>
      </c>
      <c r="I235" s="25">
        <v>9.7509999999999999E-2</v>
      </c>
      <c r="J235" s="25">
        <v>3.5999999999999997E-2</v>
      </c>
      <c r="K235" s="24">
        <v>1.9101505376344088</v>
      </c>
      <c r="L235" s="24">
        <v>1.7764400000000002</v>
      </c>
      <c r="M235" s="15" t="s">
        <v>1123</v>
      </c>
      <c r="N235" s="24">
        <v>1.9101505376344088</v>
      </c>
      <c r="O235" s="24">
        <v>1.7764400000000002</v>
      </c>
      <c r="P235" s="33" t="s">
        <v>1123</v>
      </c>
      <c r="Q235" s="15">
        <v>0.1394</v>
      </c>
    </row>
    <row r="236" spans="1:17" s="36" customFormat="1" ht="25.5">
      <c r="A236" s="34" t="s">
        <v>1124</v>
      </c>
      <c r="B236" s="34" t="s">
        <v>35</v>
      </c>
      <c r="C236" s="24">
        <f t="shared" ref="C236:C299" si="4">D236+E236+F236+G236</f>
        <v>2.5</v>
      </c>
      <c r="D236" s="24">
        <v>2.5</v>
      </c>
      <c r="E236" s="24"/>
      <c r="F236" s="24"/>
      <c r="G236" s="24"/>
      <c r="H236" s="24">
        <v>1</v>
      </c>
      <c r="I236" s="25">
        <v>8.8959999999999997E-2</v>
      </c>
      <c r="J236" s="25">
        <v>2.1000000000000001E-2</v>
      </c>
      <c r="K236" s="24">
        <v>1.4043440860215053</v>
      </c>
      <c r="L236" s="24">
        <v>1.3060400000000001</v>
      </c>
      <c r="M236" s="17" t="s">
        <v>893</v>
      </c>
      <c r="N236" s="24">
        <v>1.4043440860215053</v>
      </c>
      <c r="O236" s="24">
        <v>1.3060400000000001</v>
      </c>
      <c r="P236" s="29" t="s">
        <v>893</v>
      </c>
      <c r="Q236" s="17">
        <v>8.3999999999999995E-3</v>
      </c>
    </row>
    <row r="237" spans="1:17" s="36" customFormat="1" ht="25.5">
      <c r="A237" s="34" t="s">
        <v>1125</v>
      </c>
      <c r="B237" s="34" t="s">
        <v>35</v>
      </c>
      <c r="C237" s="24">
        <f t="shared" si="4"/>
        <v>2.5</v>
      </c>
      <c r="D237" s="24">
        <v>2.5</v>
      </c>
      <c r="E237" s="24"/>
      <c r="F237" s="24"/>
      <c r="G237" s="24"/>
      <c r="H237" s="24">
        <v>0.56000000000000005</v>
      </c>
      <c r="I237" s="25">
        <v>8.047E-2</v>
      </c>
      <c r="J237" s="25">
        <v>8.6E-3</v>
      </c>
      <c r="K237" s="24">
        <v>1.8534731182795698</v>
      </c>
      <c r="L237" s="24">
        <v>1.72373</v>
      </c>
      <c r="M237" s="17" t="s">
        <v>893</v>
      </c>
      <c r="N237" s="24">
        <v>1.8534731182795698</v>
      </c>
      <c r="O237" s="24">
        <v>1.72373</v>
      </c>
      <c r="P237" s="29" t="s">
        <v>893</v>
      </c>
      <c r="Q237" s="17">
        <v>0.5262</v>
      </c>
    </row>
    <row r="238" spans="1:17" s="36" customFormat="1" ht="25.5">
      <c r="A238" s="34" t="s">
        <v>1126</v>
      </c>
      <c r="B238" s="34" t="s">
        <v>35</v>
      </c>
      <c r="C238" s="24">
        <f t="shared" si="4"/>
        <v>3.2</v>
      </c>
      <c r="D238" s="24">
        <v>1.6</v>
      </c>
      <c r="E238" s="24">
        <v>1.6</v>
      </c>
      <c r="F238" s="24"/>
      <c r="G238" s="24"/>
      <c r="H238" s="24">
        <v>0.46</v>
      </c>
      <c r="I238" s="25">
        <v>2.1000000000000001E-2</v>
      </c>
      <c r="J238" s="25">
        <v>2.1000000000000001E-2</v>
      </c>
      <c r="K238" s="24">
        <v>1.19741935483871</v>
      </c>
      <c r="L238" s="24">
        <v>1.1136000000000004</v>
      </c>
      <c r="M238" s="17" t="s">
        <v>893</v>
      </c>
      <c r="N238" s="24">
        <v>1.19741935483871</v>
      </c>
      <c r="O238" s="24">
        <v>1.1136000000000004</v>
      </c>
      <c r="P238" s="29" t="s">
        <v>893</v>
      </c>
      <c r="Q238" s="17">
        <v>0.52239999999999998</v>
      </c>
    </row>
    <row r="239" spans="1:17" s="36" customFormat="1" ht="25.5">
      <c r="A239" s="34" t="s">
        <v>1127</v>
      </c>
      <c r="B239" s="34" t="s">
        <v>30</v>
      </c>
      <c r="C239" s="24">
        <f t="shared" si="4"/>
        <v>3.2</v>
      </c>
      <c r="D239" s="24">
        <v>1.6</v>
      </c>
      <c r="E239" s="24">
        <v>1.6</v>
      </c>
      <c r="F239" s="24"/>
      <c r="G239" s="24"/>
      <c r="H239" s="24">
        <v>0.16</v>
      </c>
      <c r="I239" s="25">
        <v>0</v>
      </c>
      <c r="J239" s="25">
        <v>0</v>
      </c>
      <c r="K239" s="24">
        <v>1.5200000000000002</v>
      </c>
      <c r="L239" s="24">
        <v>1.4136000000000002</v>
      </c>
      <c r="M239" s="17" t="s">
        <v>893</v>
      </c>
      <c r="N239" s="24">
        <v>1.5200000000000002</v>
      </c>
      <c r="O239" s="24">
        <v>1.4136000000000002</v>
      </c>
      <c r="P239" s="29" t="s">
        <v>893</v>
      </c>
      <c r="Q239" s="17">
        <v>0</v>
      </c>
    </row>
    <row r="240" spans="1:17" s="36" customFormat="1" ht="25.5">
      <c r="A240" s="34" t="s">
        <v>1128</v>
      </c>
      <c r="B240" s="34" t="s">
        <v>30</v>
      </c>
      <c r="C240" s="24">
        <f t="shared" si="4"/>
        <v>8</v>
      </c>
      <c r="D240" s="24">
        <v>4</v>
      </c>
      <c r="E240" s="24">
        <v>4</v>
      </c>
      <c r="F240" s="24"/>
      <c r="G240" s="24"/>
      <c r="H240" s="24">
        <v>3.82</v>
      </c>
      <c r="I240" s="25">
        <v>1.36267</v>
      </c>
      <c r="J240" s="25">
        <v>0.82926</v>
      </c>
      <c r="K240" s="24">
        <v>-1.0852365591397846</v>
      </c>
      <c r="L240" s="24">
        <v>-1.0092699999999997</v>
      </c>
      <c r="M240" s="17" t="s">
        <v>891</v>
      </c>
      <c r="N240" s="24">
        <v>-1.0852365591397846</v>
      </c>
      <c r="O240" s="24">
        <v>-1.0092699999999997</v>
      </c>
      <c r="P240" s="29" t="s">
        <v>891</v>
      </c>
      <c r="Q240" s="17">
        <v>4.0111999999999997</v>
      </c>
    </row>
    <row r="241" spans="1:17" s="36" customFormat="1" ht="25.5">
      <c r="A241" s="34" t="s">
        <v>1129</v>
      </c>
      <c r="B241" s="34" t="s">
        <v>35</v>
      </c>
      <c r="C241" s="24">
        <f t="shared" si="4"/>
        <v>5</v>
      </c>
      <c r="D241" s="24">
        <v>2.5</v>
      </c>
      <c r="E241" s="24">
        <v>2.5</v>
      </c>
      <c r="F241" s="24"/>
      <c r="G241" s="24"/>
      <c r="H241" s="24">
        <v>0.45</v>
      </c>
      <c r="I241" s="25">
        <v>1.9720000000000001E-2</v>
      </c>
      <c r="J241" s="25">
        <v>0</v>
      </c>
      <c r="K241" s="24">
        <v>2.1537956989247311</v>
      </c>
      <c r="L241" s="24">
        <v>2.0030299999999999</v>
      </c>
      <c r="M241" s="17" t="s">
        <v>893</v>
      </c>
      <c r="N241" s="24">
        <v>2.1537956989247311</v>
      </c>
      <c r="O241" s="24">
        <v>2.0030299999999999</v>
      </c>
      <c r="P241" s="29" t="s">
        <v>893</v>
      </c>
      <c r="Q241" s="17">
        <v>0.60709999999999997</v>
      </c>
    </row>
    <row r="242" spans="1:17" s="36" customFormat="1" ht="25.5">
      <c r="A242" s="34" t="s">
        <v>1130</v>
      </c>
      <c r="B242" s="34" t="s">
        <v>35</v>
      </c>
      <c r="C242" s="24">
        <f t="shared" si="4"/>
        <v>4</v>
      </c>
      <c r="D242" s="24">
        <v>4</v>
      </c>
      <c r="E242" s="24"/>
      <c r="F242" s="24"/>
      <c r="G242" s="24"/>
      <c r="H242" s="24">
        <v>0.38</v>
      </c>
      <c r="I242" s="25">
        <v>1.8499999999999999E-2</v>
      </c>
      <c r="J242" s="25">
        <v>1.8499999999999999E-2</v>
      </c>
      <c r="K242" s="24">
        <v>3.6001075268817204</v>
      </c>
      <c r="L242" s="24">
        <v>3.3481000000000001</v>
      </c>
      <c r="M242" s="17" t="s">
        <v>893</v>
      </c>
      <c r="N242" s="24">
        <v>3.6001075268817204</v>
      </c>
      <c r="O242" s="24">
        <v>3.3481000000000001</v>
      </c>
      <c r="P242" s="29" t="s">
        <v>893</v>
      </c>
      <c r="Q242" s="17">
        <v>0.51919999999999999</v>
      </c>
    </row>
    <row r="243" spans="1:17" s="36" customFormat="1" ht="25.5">
      <c r="A243" s="34" t="s">
        <v>1131</v>
      </c>
      <c r="B243" s="34" t="s">
        <v>35</v>
      </c>
      <c r="C243" s="24">
        <f t="shared" si="4"/>
        <v>1.6</v>
      </c>
      <c r="D243" s="24">
        <v>1.6</v>
      </c>
      <c r="E243" s="24"/>
      <c r="F243" s="24"/>
      <c r="G243" s="24"/>
      <c r="H243" s="24">
        <v>0.4</v>
      </c>
      <c r="I243" s="25">
        <v>3.7499999999999999E-3</v>
      </c>
      <c r="J243" s="25">
        <v>0</v>
      </c>
      <c r="K243" s="24">
        <v>1.1959677419354839</v>
      </c>
      <c r="L243" s="24">
        <v>1.1122500000000002</v>
      </c>
      <c r="M243" s="17" t="s">
        <v>893</v>
      </c>
      <c r="N243" s="24">
        <v>1.1959677419354839</v>
      </c>
      <c r="O243" s="24">
        <v>1.1122500000000002</v>
      </c>
      <c r="P243" s="29" t="s">
        <v>893</v>
      </c>
      <c r="Q243" s="17">
        <v>0.15079999999999999</v>
      </c>
    </row>
    <row r="244" spans="1:17" s="36" customFormat="1" ht="25.5">
      <c r="A244" s="34" t="s">
        <v>1132</v>
      </c>
      <c r="B244" s="34" t="s">
        <v>35</v>
      </c>
      <c r="C244" s="24">
        <f t="shared" si="4"/>
        <v>4</v>
      </c>
      <c r="D244" s="24">
        <v>4</v>
      </c>
      <c r="E244" s="24"/>
      <c r="F244" s="24"/>
      <c r="G244" s="24"/>
      <c r="H244" s="24">
        <v>0.6</v>
      </c>
      <c r="I244" s="25">
        <v>1.1089999999999999E-2</v>
      </c>
      <c r="J244" s="25">
        <v>7.0000000000000001E-3</v>
      </c>
      <c r="K244" s="24">
        <v>3.3880752688172042</v>
      </c>
      <c r="L244" s="24">
        <v>3.1509100000000001</v>
      </c>
      <c r="M244" s="17" t="s">
        <v>893</v>
      </c>
      <c r="N244" s="24">
        <v>3.3880752688172042</v>
      </c>
      <c r="O244" s="24">
        <v>3.1509100000000001</v>
      </c>
      <c r="P244" s="29" t="s">
        <v>893</v>
      </c>
      <c r="Q244" s="17">
        <v>0.36449999999999999</v>
      </c>
    </row>
    <row r="245" spans="1:17" s="36" customFormat="1" ht="25.5">
      <c r="A245" s="34" t="s">
        <v>1133</v>
      </c>
      <c r="B245" s="34" t="s">
        <v>35</v>
      </c>
      <c r="C245" s="24">
        <f t="shared" si="4"/>
        <v>2.5</v>
      </c>
      <c r="D245" s="24">
        <v>2.5</v>
      </c>
      <c r="E245" s="24"/>
      <c r="F245" s="24"/>
      <c r="G245" s="24"/>
      <c r="H245" s="24">
        <v>0.67</v>
      </c>
      <c r="I245" s="25">
        <v>5.3400000000000003E-2</v>
      </c>
      <c r="J245" s="25">
        <v>2.4400000000000002E-2</v>
      </c>
      <c r="K245" s="24">
        <v>1.7725806451612904</v>
      </c>
      <c r="L245" s="24">
        <v>1.6485000000000003</v>
      </c>
      <c r="M245" s="17" t="s">
        <v>893</v>
      </c>
      <c r="N245" s="24">
        <v>1.7725806451612904</v>
      </c>
      <c r="O245" s="24">
        <v>1.6485000000000003</v>
      </c>
      <c r="P245" s="29" t="s">
        <v>893</v>
      </c>
      <c r="Q245" s="17">
        <v>0.99009999999999998</v>
      </c>
    </row>
    <row r="246" spans="1:17" s="36" customFormat="1" ht="25.5">
      <c r="A246" s="34" t="s">
        <v>1134</v>
      </c>
      <c r="B246" s="34" t="s">
        <v>35</v>
      </c>
      <c r="C246" s="24">
        <f t="shared" si="4"/>
        <v>5</v>
      </c>
      <c r="D246" s="24">
        <v>2.5</v>
      </c>
      <c r="E246" s="24">
        <v>2.5</v>
      </c>
      <c r="F246" s="24"/>
      <c r="G246" s="24"/>
      <c r="H246" s="24">
        <v>0.51</v>
      </c>
      <c r="I246" s="25">
        <v>5.0939999999999999E-2</v>
      </c>
      <c r="J246" s="25">
        <v>1.35E-2</v>
      </c>
      <c r="K246" s="24">
        <v>2.060225806451613</v>
      </c>
      <c r="L246" s="24">
        <v>1.9160100000000002</v>
      </c>
      <c r="M246" s="17" t="s">
        <v>893</v>
      </c>
      <c r="N246" s="24">
        <v>2.060225806451613</v>
      </c>
      <c r="O246" s="24">
        <v>1.9160100000000002</v>
      </c>
      <c r="P246" s="29" t="s">
        <v>893</v>
      </c>
      <c r="Q246" s="17">
        <v>0.53539999999999999</v>
      </c>
    </row>
    <row r="247" spans="1:17" s="36" customFormat="1" ht="25.5">
      <c r="A247" s="34" t="s">
        <v>1135</v>
      </c>
      <c r="B247" s="34" t="s">
        <v>30</v>
      </c>
      <c r="C247" s="24">
        <f t="shared" si="4"/>
        <v>1.6</v>
      </c>
      <c r="D247" s="24">
        <v>1.6</v>
      </c>
      <c r="E247" s="24"/>
      <c r="F247" s="24"/>
      <c r="G247" s="24"/>
      <c r="H247" s="24">
        <v>0.1</v>
      </c>
      <c r="I247" s="25">
        <v>8.9840000000000003E-2</v>
      </c>
      <c r="J247" s="25">
        <v>5.8840000000000003E-2</v>
      </c>
      <c r="K247" s="24">
        <v>1.4033978494623656</v>
      </c>
      <c r="L247" s="24">
        <v>1.3051600000000001</v>
      </c>
      <c r="M247" s="17" t="s">
        <v>893</v>
      </c>
      <c r="N247" s="24">
        <v>1.4033978494623656</v>
      </c>
      <c r="O247" s="24">
        <v>1.3051600000000001</v>
      </c>
      <c r="P247" s="29" t="s">
        <v>893</v>
      </c>
      <c r="Q247" s="17">
        <v>6.4100000000000004E-2</v>
      </c>
    </row>
    <row r="248" spans="1:17" s="36" customFormat="1" ht="25.5">
      <c r="A248" s="34" t="s">
        <v>1136</v>
      </c>
      <c r="B248" s="34" t="s">
        <v>30</v>
      </c>
      <c r="C248" s="24">
        <f t="shared" si="4"/>
        <v>4</v>
      </c>
      <c r="D248" s="24">
        <v>4</v>
      </c>
      <c r="E248" s="24"/>
      <c r="F248" s="24"/>
      <c r="G248" s="24"/>
      <c r="H248" s="24">
        <v>0.02</v>
      </c>
      <c r="I248" s="25">
        <v>0</v>
      </c>
      <c r="J248" s="25">
        <v>0</v>
      </c>
      <c r="K248" s="24">
        <v>3.98</v>
      </c>
      <c r="L248" s="24">
        <v>3.7014</v>
      </c>
      <c r="M248" s="17" t="s">
        <v>893</v>
      </c>
      <c r="N248" s="24">
        <v>3.98</v>
      </c>
      <c r="O248" s="24">
        <v>3.7014</v>
      </c>
      <c r="P248" s="29" t="s">
        <v>893</v>
      </c>
      <c r="Q248" s="17">
        <v>0</v>
      </c>
    </row>
    <row r="249" spans="1:17" s="36" customFormat="1" ht="25.5">
      <c r="A249" s="34" t="s">
        <v>1137</v>
      </c>
      <c r="B249" s="34" t="s">
        <v>30</v>
      </c>
      <c r="C249" s="24">
        <f t="shared" si="4"/>
        <v>4</v>
      </c>
      <c r="D249" s="24">
        <v>4</v>
      </c>
      <c r="E249" s="24"/>
      <c r="F249" s="24"/>
      <c r="G249" s="24"/>
      <c r="H249" s="24">
        <v>0.16</v>
      </c>
      <c r="I249" s="25">
        <v>3.1879999999999999E-2</v>
      </c>
      <c r="J249" s="25">
        <v>9.8799999999999999E-3</v>
      </c>
      <c r="K249" s="24">
        <v>3.8057204301075269</v>
      </c>
      <c r="L249" s="24">
        <v>3.53932</v>
      </c>
      <c r="M249" s="17" t="s">
        <v>893</v>
      </c>
      <c r="N249" s="24">
        <v>3.8057204301075269</v>
      </c>
      <c r="O249" s="24">
        <v>3.53932</v>
      </c>
      <c r="P249" s="29" t="s">
        <v>893</v>
      </c>
      <c r="Q249" s="17">
        <v>0.47370000000000001</v>
      </c>
    </row>
    <row r="250" spans="1:17" s="36" customFormat="1" ht="25.5">
      <c r="A250" s="34" t="s">
        <v>1138</v>
      </c>
      <c r="B250" s="34" t="s">
        <v>30</v>
      </c>
      <c r="C250" s="24">
        <f t="shared" si="4"/>
        <v>6.3</v>
      </c>
      <c r="D250" s="24">
        <v>6.3</v>
      </c>
      <c r="E250" s="24"/>
      <c r="F250" s="24"/>
      <c r="G250" s="24"/>
      <c r="H250" s="24">
        <v>0.02</v>
      </c>
      <c r="I250" s="25">
        <v>0</v>
      </c>
      <c r="J250" s="25">
        <v>0</v>
      </c>
      <c r="K250" s="24">
        <v>6.28</v>
      </c>
      <c r="L250" s="24">
        <v>5.8404000000000007</v>
      </c>
      <c r="M250" s="17" t="s">
        <v>893</v>
      </c>
      <c r="N250" s="24">
        <v>6.28</v>
      </c>
      <c r="O250" s="24">
        <v>5.8404000000000007</v>
      </c>
      <c r="P250" s="29" t="s">
        <v>893</v>
      </c>
      <c r="Q250" s="17">
        <v>4.0800000000000003E-2</v>
      </c>
    </row>
    <row r="251" spans="1:17" s="36" customFormat="1" ht="25.5">
      <c r="A251" s="34" t="s">
        <v>1139</v>
      </c>
      <c r="B251" s="34" t="s">
        <v>35</v>
      </c>
      <c r="C251" s="24">
        <f t="shared" si="4"/>
        <v>1.6</v>
      </c>
      <c r="D251" s="24">
        <v>1.6</v>
      </c>
      <c r="E251" s="24"/>
      <c r="F251" s="24"/>
      <c r="G251" s="24"/>
      <c r="H251" s="24">
        <v>0.53</v>
      </c>
      <c r="I251" s="25">
        <v>3.1399999999999997E-2</v>
      </c>
      <c r="J251" s="25">
        <v>0</v>
      </c>
      <c r="K251" s="24">
        <v>1.0362365591397851</v>
      </c>
      <c r="L251" s="24">
        <v>0.96370000000000022</v>
      </c>
      <c r="M251" s="17" t="s">
        <v>893</v>
      </c>
      <c r="N251" s="24">
        <v>1.0362365591397851</v>
      </c>
      <c r="O251" s="24">
        <v>0.96370000000000022</v>
      </c>
      <c r="P251" s="29" t="s">
        <v>893</v>
      </c>
      <c r="Q251" s="17">
        <v>7.3999999999999996E-2</v>
      </c>
    </row>
    <row r="252" spans="1:17" s="36" customFormat="1" ht="25.5">
      <c r="A252" s="34" t="s">
        <v>1140</v>
      </c>
      <c r="B252" s="34" t="s">
        <v>35</v>
      </c>
      <c r="C252" s="24">
        <f t="shared" si="4"/>
        <v>1.8</v>
      </c>
      <c r="D252" s="24">
        <v>1.8</v>
      </c>
      <c r="E252" s="24"/>
      <c r="F252" s="24"/>
      <c r="G252" s="24"/>
      <c r="H252" s="24">
        <v>0.24</v>
      </c>
      <c r="I252" s="25">
        <v>1.4999999999999999E-2</v>
      </c>
      <c r="J252" s="25">
        <v>1.4999999999999999E-2</v>
      </c>
      <c r="K252" s="24">
        <v>1.5438709677419356</v>
      </c>
      <c r="L252" s="24">
        <v>1.4358000000000002</v>
      </c>
      <c r="M252" s="17" t="s">
        <v>893</v>
      </c>
      <c r="N252" s="24">
        <v>1.5438709677419356</v>
      </c>
      <c r="O252" s="24">
        <v>1.4358000000000002</v>
      </c>
      <c r="P252" s="29" t="s">
        <v>893</v>
      </c>
      <c r="Q252" s="17">
        <v>74.170500000000004</v>
      </c>
    </row>
    <row r="253" spans="1:17" s="36" customFormat="1" ht="25.5">
      <c r="A253" s="34" t="s">
        <v>1141</v>
      </c>
      <c r="B253" s="34" t="s">
        <v>35</v>
      </c>
      <c r="C253" s="24">
        <f t="shared" si="4"/>
        <v>5</v>
      </c>
      <c r="D253" s="24">
        <v>2.5</v>
      </c>
      <c r="E253" s="24">
        <v>2.5</v>
      </c>
      <c r="F253" s="24"/>
      <c r="G253" s="24"/>
      <c r="H253" s="24">
        <v>0.41</v>
      </c>
      <c r="I253" s="25">
        <v>7.0000000000000001E-3</v>
      </c>
      <c r="J253" s="25">
        <v>0</v>
      </c>
      <c r="K253" s="24">
        <v>2.2074731182795699</v>
      </c>
      <c r="L253" s="24">
        <v>2.0529500000000001</v>
      </c>
      <c r="M253" s="17" t="s">
        <v>893</v>
      </c>
      <c r="N253" s="24">
        <v>2.2074731182795699</v>
      </c>
      <c r="O253" s="24">
        <v>2.0529500000000001</v>
      </c>
      <c r="P253" s="29" t="s">
        <v>893</v>
      </c>
      <c r="Q253" s="17">
        <v>0.3513</v>
      </c>
    </row>
    <row r="254" spans="1:17" s="36" customFormat="1" ht="25.5">
      <c r="A254" s="34" t="s">
        <v>1142</v>
      </c>
      <c r="B254" s="34" t="s">
        <v>35</v>
      </c>
      <c r="C254" s="24">
        <f t="shared" si="4"/>
        <v>5</v>
      </c>
      <c r="D254" s="24">
        <v>2.5</v>
      </c>
      <c r="E254" s="24">
        <v>2.5</v>
      </c>
      <c r="F254" s="24"/>
      <c r="G254" s="24"/>
      <c r="H254" s="24">
        <v>0.28999999999999998</v>
      </c>
      <c r="I254" s="25">
        <v>0</v>
      </c>
      <c r="J254" s="25">
        <v>0</v>
      </c>
      <c r="K254" s="24">
        <v>2.335</v>
      </c>
      <c r="L254" s="24">
        <v>2.1715499999999999</v>
      </c>
      <c r="M254" s="17" t="s">
        <v>893</v>
      </c>
      <c r="N254" s="24">
        <v>2.335</v>
      </c>
      <c r="O254" s="24">
        <v>2.1715499999999999</v>
      </c>
      <c r="P254" s="29" t="s">
        <v>893</v>
      </c>
      <c r="Q254" s="17">
        <v>0.36480000000000001</v>
      </c>
    </row>
    <row r="255" spans="1:17" s="36" customFormat="1" ht="25.5">
      <c r="A255" s="34" t="s">
        <v>1143</v>
      </c>
      <c r="B255" s="34" t="s">
        <v>35</v>
      </c>
      <c r="C255" s="24">
        <f t="shared" si="4"/>
        <v>5</v>
      </c>
      <c r="D255" s="24">
        <v>2.5</v>
      </c>
      <c r="E255" s="24">
        <v>2.5</v>
      </c>
      <c r="F255" s="24"/>
      <c r="G255" s="24"/>
      <c r="H255" s="24">
        <v>0.45</v>
      </c>
      <c r="I255" s="25">
        <v>0</v>
      </c>
      <c r="J255" s="25">
        <v>0</v>
      </c>
      <c r="K255" s="24">
        <v>2.1749999999999998</v>
      </c>
      <c r="L255" s="24">
        <v>2.0227499999999998</v>
      </c>
      <c r="M255" s="17" t="s">
        <v>893</v>
      </c>
      <c r="N255" s="24">
        <v>2.1749999999999998</v>
      </c>
      <c r="O255" s="24">
        <v>2.0227499999999998</v>
      </c>
      <c r="P255" s="29" t="s">
        <v>893</v>
      </c>
      <c r="Q255" s="17">
        <v>2.4199999999999999E-2</v>
      </c>
    </row>
    <row r="256" spans="1:17" s="36" customFormat="1" ht="25.5">
      <c r="A256" s="34" t="s">
        <v>1144</v>
      </c>
      <c r="B256" s="34" t="s">
        <v>35</v>
      </c>
      <c r="C256" s="24">
        <f t="shared" si="4"/>
        <v>8</v>
      </c>
      <c r="D256" s="24">
        <v>4</v>
      </c>
      <c r="E256" s="24">
        <v>4</v>
      </c>
      <c r="F256" s="24"/>
      <c r="G256" s="24"/>
      <c r="H256" s="24">
        <v>1.06</v>
      </c>
      <c r="I256" s="25">
        <v>8.2419999999999993E-2</v>
      </c>
      <c r="J256" s="25">
        <v>1.9519999999999999E-2</v>
      </c>
      <c r="K256" s="24">
        <v>3.0513763440860218</v>
      </c>
      <c r="L256" s="24">
        <v>2.8377800000000004</v>
      </c>
      <c r="M256" s="17" t="s">
        <v>893</v>
      </c>
      <c r="N256" s="24">
        <v>3.0513763440860218</v>
      </c>
      <c r="O256" s="24">
        <v>2.8377800000000004</v>
      </c>
      <c r="P256" s="29" t="s">
        <v>893</v>
      </c>
      <c r="Q256" s="17">
        <v>3.0783999999999998</v>
      </c>
    </row>
    <row r="257" spans="1:17" s="36" customFormat="1" ht="25.5">
      <c r="A257" s="34" t="s">
        <v>1145</v>
      </c>
      <c r="B257" s="34" t="s">
        <v>35</v>
      </c>
      <c r="C257" s="24">
        <f t="shared" si="4"/>
        <v>5</v>
      </c>
      <c r="D257" s="24">
        <v>2.5</v>
      </c>
      <c r="E257" s="24">
        <v>2.5</v>
      </c>
      <c r="F257" s="24"/>
      <c r="G257" s="24"/>
      <c r="H257" s="24">
        <v>0.4</v>
      </c>
      <c r="I257" s="25">
        <v>3.6900000000000002E-2</v>
      </c>
      <c r="J257" s="25">
        <v>0</v>
      </c>
      <c r="K257" s="24">
        <v>2.1853225806451615</v>
      </c>
      <c r="L257" s="24">
        <v>2.0323500000000001</v>
      </c>
      <c r="M257" s="17" t="s">
        <v>893</v>
      </c>
      <c r="N257" s="24">
        <v>2.1853225806451615</v>
      </c>
      <c r="O257" s="24">
        <v>2.0323500000000001</v>
      </c>
      <c r="P257" s="29" t="s">
        <v>893</v>
      </c>
      <c r="Q257" s="17">
        <v>0.27929999999999999</v>
      </c>
    </row>
    <row r="258" spans="1:17" s="36" customFormat="1" ht="25.5">
      <c r="A258" s="34" t="s">
        <v>1146</v>
      </c>
      <c r="B258" s="34" t="s">
        <v>35</v>
      </c>
      <c r="C258" s="24">
        <f t="shared" si="4"/>
        <v>2.5</v>
      </c>
      <c r="D258" s="24">
        <v>2.5</v>
      </c>
      <c r="E258" s="24"/>
      <c r="F258" s="24"/>
      <c r="G258" s="24"/>
      <c r="H258" s="24">
        <v>0.2</v>
      </c>
      <c r="I258" s="25">
        <v>1.251E-2</v>
      </c>
      <c r="J258" s="25">
        <v>0</v>
      </c>
      <c r="K258" s="24">
        <v>2.286548387096774</v>
      </c>
      <c r="L258" s="24">
        <v>2.12649</v>
      </c>
      <c r="M258" s="17" t="s">
        <v>893</v>
      </c>
      <c r="N258" s="24">
        <v>2.286548387096774</v>
      </c>
      <c r="O258" s="24">
        <v>2.12649</v>
      </c>
      <c r="P258" s="29" t="s">
        <v>893</v>
      </c>
      <c r="Q258" s="17">
        <v>0.15359999999999999</v>
      </c>
    </row>
    <row r="259" spans="1:17" s="36" customFormat="1" ht="25.5">
      <c r="A259" s="34" t="s">
        <v>1147</v>
      </c>
      <c r="B259" s="35" t="s">
        <v>35</v>
      </c>
      <c r="C259" s="24">
        <f t="shared" si="4"/>
        <v>1.6</v>
      </c>
      <c r="D259" s="24">
        <v>1.6</v>
      </c>
      <c r="E259" s="24"/>
      <c r="F259" s="24"/>
      <c r="G259" s="24"/>
      <c r="H259" s="24">
        <v>0.57999999999999996</v>
      </c>
      <c r="I259" s="25">
        <v>4.7499999999999999E-3</v>
      </c>
      <c r="J259" s="25">
        <v>4.7499999999999999E-3</v>
      </c>
      <c r="K259" s="24">
        <v>1.0148924731182796</v>
      </c>
      <c r="L259" s="24">
        <v>0.94385000000000008</v>
      </c>
      <c r="M259" s="17" t="s">
        <v>893</v>
      </c>
      <c r="N259" s="24">
        <v>1.0148924731182796</v>
      </c>
      <c r="O259" s="24">
        <v>0.94385000000000008</v>
      </c>
      <c r="P259" s="29" t="s">
        <v>893</v>
      </c>
      <c r="Q259" s="17">
        <v>3.15E-2</v>
      </c>
    </row>
    <row r="260" spans="1:17" s="36" customFormat="1" ht="25.5">
      <c r="A260" s="34" t="s">
        <v>1148</v>
      </c>
      <c r="B260" s="34" t="s">
        <v>35</v>
      </c>
      <c r="C260" s="24">
        <f t="shared" si="4"/>
        <v>2.5</v>
      </c>
      <c r="D260" s="24">
        <v>2.5</v>
      </c>
      <c r="E260" s="24"/>
      <c r="F260" s="24"/>
      <c r="G260" s="24"/>
      <c r="H260" s="24">
        <v>0.32</v>
      </c>
      <c r="I260" s="25">
        <v>4.2810000000000001E-2</v>
      </c>
      <c r="J260" s="25">
        <v>0.01</v>
      </c>
      <c r="K260" s="24">
        <v>2.1339677419354839</v>
      </c>
      <c r="L260" s="24">
        <v>1.9845900000000001</v>
      </c>
      <c r="M260" s="17" t="s">
        <v>893</v>
      </c>
      <c r="N260" s="24">
        <v>2.1339677419354839</v>
      </c>
      <c r="O260" s="24">
        <v>1.9845900000000001</v>
      </c>
      <c r="P260" s="29" t="s">
        <v>893</v>
      </c>
      <c r="Q260" s="17">
        <v>1.8100000000000002E-2</v>
      </c>
    </row>
    <row r="261" spans="1:17" s="36" customFormat="1" ht="25.5">
      <c r="A261" s="34" t="s">
        <v>1149</v>
      </c>
      <c r="B261" s="34" t="s">
        <v>35</v>
      </c>
      <c r="C261" s="24">
        <f t="shared" si="4"/>
        <v>4</v>
      </c>
      <c r="D261" s="24">
        <v>4</v>
      </c>
      <c r="E261" s="24"/>
      <c r="F261" s="24"/>
      <c r="G261" s="24"/>
      <c r="H261" s="24">
        <v>0.27</v>
      </c>
      <c r="I261" s="25">
        <v>8.5000000000000006E-3</v>
      </c>
      <c r="J261" s="25">
        <v>0</v>
      </c>
      <c r="K261" s="24">
        <v>3.7208602150537633</v>
      </c>
      <c r="L261" s="24">
        <v>3.4603999999999999</v>
      </c>
      <c r="M261" s="17" t="s">
        <v>893</v>
      </c>
      <c r="N261" s="24">
        <v>3.7208602150537633</v>
      </c>
      <c r="O261" s="24">
        <v>3.4603999999999999</v>
      </c>
      <c r="P261" s="29" t="s">
        <v>893</v>
      </c>
      <c r="Q261" s="17">
        <v>0.1996</v>
      </c>
    </row>
    <row r="262" spans="1:17" s="36" customFormat="1" ht="25.5">
      <c r="A262" s="34" t="s">
        <v>1150</v>
      </c>
      <c r="B262" s="34" t="s">
        <v>35</v>
      </c>
      <c r="C262" s="24">
        <f t="shared" si="4"/>
        <v>2.5</v>
      </c>
      <c r="D262" s="24">
        <v>2.5</v>
      </c>
      <c r="E262" s="24"/>
      <c r="F262" s="24"/>
      <c r="G262" s="24"/>
      <c r="H262" s="24">
        <v>0.31</v>
      </c>
      <c r="I262" s="25">
        <v>7.7200000000000005E-2</v>
      </c>
      <c r="J262" s="25">
        <v>0.05</v>
      </c>
      <c r="K262" s="24">
        <v>2.1069892473118279</v>
      </c>
      <c r="L262" s="24">
        <v>1.9595</v>
      </c>
      <c r="M262" s="17" t="s">
        <v>893</v>
      </c>
      <c r="N262" s="24">
        <v>2.1069892473118279</v>
      </c>
      <c r="O262" s="24">
        <v>1.9595</v>
      </c>
      <c r="P262" s="29" t="s">
        <v>893</v>
      </c>
      <c r="Q262" s="17">
        <v>0.41139999999999999</v>
      </c>
    </row>
    <row r="263" spans="1:17" s="36" customFormat="1" ht="25.5">
      <c r="A263" s="34" t="s">
        <v>1151</v>
      </c>
      <c r="B263" s="34" t="s">
        <v>35</v>
      </c>
      <c r="C263" s="24">
        <f t="shared" si="4"/>
        <v>4</v>
      </c>
      <c r="D263" s="24">
        <v>4</v>
      </c>
      <c r="E263" s="24"/>
      <c r="F263" s="24"/>
      <c r="G263" s="24"/>
      <c r="H263" s="24">
        <v>0.45</v>
      </c>
      <c r="I263" s="25">
        <v>8.3799999999999999E-2</v>
      </c>
      <c r="J263" s="25">
        <v>0</v>
      </c>
      <c r="K263" s="24">
        <v>3.4598924731182792</v>
      </c>
      <c r="L263" s="24">
        <v>3.2176999999999998</v>
      </c>
      <c r="M263" s="17" t="s">
        <v>893</v>
      </c>
      <c r="N263" s="24">
        <v>3.4598924731182792</v>
      </c>
      <c r="O263" s="24">
        <v>3.2176999999999998</v>
      </c>
      <c r="P263" s="29" t="s">
        <v>893</v>
      </c>
      <c r="Q263" s="17">
        <v>0.4178</v>
      </c>
    </row>
    <row r="264" spans="1:17" s="36" customFormat="1" ht="25.5">
      <c r="A264" s="34" t="s">
        <v>1152</v>
      </c>
      <c r="B264" s="35" t="s">
        <v>79</v>
      </c>
      <c r="C264" s="24">
        <f t="shared" si="4"/>
        <v>5.6</v>
      </c>
      <c r="D264" s="24">
        <v>1.6</v>
      </c>
      <c r="E264" s="24">
        <v>4</v>
      </c>
      <c r="F264" s="24"/>
      <c r="G264" s="24"/>
      <c r="H264" s="24">
        <v>1.52</v>
      </c>
      <c r="I264" s="25">
        <v>0.11753</v>
      </c>
      <c r="J264" s="25">
        <v>4.4729999999999999E-2</v>
      </c>
      <c r="K264" s="24">
        <v>3.3623655913978201E-2</v>
      </c>
      <c r="L264" s="24">
        <v>3.1269999999999729E-2</v>
      </c>
      <c r="M264" s="17" t="s">
        <v>893</v>
      </c>
      <c r="N264" s="24">
        <v>3.3623655913978201E-2</v>
      </c>
      <c r="O264" s="24">
        <v>3.1269999999999729E-2</v>
      </c>
      <c r="P264" s="29" t="s">
        <v>893</v>
      </c>
      <c r="Q264" s="17">
        <v>1.4162999999999999</v>
      </c>
    </row>
    <row r="265" spans="1:17" s="36" customFormat="1" ht="89.25">
      <c r="A265" s="34" t="s">
        <v>1153</v>
      </c>
      <c r="B265" s="34" t="s">
        <v>35</v>
      </c>
      <c r="C265" s="24">
        <f t="shared" si="4"/>
        <v>4</v>
      </c>
      <c r="D265" s="24">
        <v>4</v>
      </c>
      <c r="E265" s="24"/>
      <c r="F265" s="24"/>
      <c r="G265" s="24"/>
      <c r="H265" s="24">
        <v>0.64</v>
      </c>
      <c r="I265" s="25">
        <v>0.25695000000000001</v>
      </c>
      <c r="J265" s="25">
        <v>0.17399999999999999</v>
      </c>
      <c r="K265" s="24">
        <v>3.0837096774193546</v>
      </c>
      <c r="L265" s="24">
        <v>2.8678499999999998</v>
      </c>
      <c r="M265" s="15" t="s">
        <v>1123</v>
      </c>
      <c r="N265" s="24">
        <v>3.0837096774193546</v>
      </c>
      <c r="O265" s="24">
        <v>2.8678499999999998</v>
      </c>
      <c r="P265" s="33" t="s">
        <v>1123</v>
      </c>
      <c r="Q265" s="15">
        <v>2.1299999999999999E-2</v>
      </c>
    </row>
    <row r="266" spans="1:17" s="36" customFormat="1" ht="25.5">
      <c r="A266" s="34" t="s">
        <v>1154</v>
      </c>
      <c r="B266" s="34" t="s">
        <v>30</v>
      </c>
      <c r="C266" s="24">
        <f t="shared" si="4"/>
        <v>2.5</v>
      </c>
      <c r="D266" s="24">
        <v>2.5</v>
      </c>
      <c r="E266" s="24"/>
      <c r="F266" s="24"/>
      <c r="G266" s="24"/>
      <c r="H266" s="24">
        <v>0.2</v>
      </c>
      <c r="I266" s="25">
        <v>0</v>
      </c>
      <c r="J266" s="25">
        <v>0</v>
      </c>
      <c r="K266" s="24">
        <v>2.2999999999999998</v>
      </c>
      <c r="L266" s="24">
        <v>2.1389999999999998</v>
      </c>
      <c r="M266" s="17" t="s">
        <v>893</v>
      </c>
      <c r="N266" s="24">
        <v>2.2999999999999998</v>
      </c>
      <c r="O266" s="24">
        <v>2.1389999999999998</v>
      </c>
      <c r="P266" s="29" t="s">
        <v>893</v>
      </c>
      <c r="Q266" s="17">
        <v>0</v>
      </c>
    </row>
    <row r="267" spans="1:17" s="36" customFormat="1" ht="25.5">
      <c r="A267" s="34" t="s">
        <v>1155</v>
      </c>
      <c r="B267" s="34" t="s">
        <v>35</v>
      </c>
      <c r="C267" s="24">
        <f t="shared" si="4"/>
        <v>5</v>
      </c>
      <c r="D267" s="24">
        <v>2.5</v>
      </c>
      <c r="E267" s="24">
        <v>2.5</v>
      </c>
      <c r="F267" s="24"/>
      <c r="G267" s="24"/>
      <c r="H267" s="24">
        <v>0.4</v>
      </c>
      <c r="I267" s="25">
        <v>0</v>
      </c>
      <c r="J267" s="25">
        <v>0</v>
      </c>
      <c r="K267" s="24">
        <v>2.2250000000000001</v>
      </c>
      <c r="L267" s="24">
        <v>2.0692500000000003</v>
      </c>
      <c r="M267" s="17" t="s">
        <v>893</v>
      </c>
      <c r="N267" s="24">
        <v>2.2250000000000001</v>
      </c>
      <c r="O267" s="24">
        <v>2.0692500000000003</v>
      </c>
      <c r="P267" s="29" t="s">
        <v>893</v>
      </c>
      <c r="Q267" s="17">
        <v>0</v>
      </c>
    </row>
    <row r="268" spans="1:17" s="36" customFormat="1" ht="25.5">
      <c r="A268" s="34" t="s">
        <v>1156</v>
      </c>
      <c r="B268" s="34" t="s">
        <v>35</v>
      </c>
      <c r="C268" s="24">
        <f t="shared" si="4"/>
        <v>5</v>
      </c>
      <c r="D268" s="24">
        <v>2.5</v>
      </c>
      <c r="E268" s="24">
        <v>2.5</v>
      </c>
      <c r="F268" s="24"/>
      <c r="G268" s="24"/>
      <c r="H268" s="24">
        <v>0.22</v>
      </c>
      <c r="I268" s="25">
        <v>6.6E-3</v>
      </c>
      <c r="J268" s="25">
        <v>0</v>
      </c>
      <c r="K268" s="24">
        <v>2.3979032258064512</v>
      </c>
      <c r="L268" s="24">
        <v>2.2300499999999999</v>
      </c>
      <c r="M268" s="17" t="s">
        <v>893</v>
      </c>
      <c r="N268" s="24">
        <v>2.3979032258064512</v>
      </c>
      <c r="O268" s="24">
        <v>2.2300499999999999</v>
      </c>
      <c r="P268" s="29" t="s">
        <v>893</v>
      </c>
      <c r="Q268" s="17">
        <v>0.61370000000000002</v>
      </c>
    </row>
    <row r="269" spans="1:17" s="36" customFormat="1" ht="25.5">
      <c r="A269" s="34" t="s">
        <v>1157</v>
      </c>
      <c r="B269" s="34" t="s">
        <v>35</v>
      </c>
      <c r="C269" s="24">
        <f t="shared" si="4"/>
        <v>5</v>
      </c>
      <c r="D269" s="24">
        <v>2.5</v>
      </c>
      <c r="E269" s="24">
        <v>2.5</v>
      </c>
      <c r="F269" s="24"/>
      <c r="G269" s="24"/>
      <c r="H269" s="24">
        <v>0.34</v>
      </c>
      <c r="I269" s="25">
        <v>1.014E-2</v>
      </c>
      <c r="J269" s="25">
        <v>0</v>
      </c>
      <c r="K269" s="24">
        <v>2.2740967741935485</v>
      </c>
      <c r="L269" s="24">
        <v>2.1149100000000001</v>
      </c>
      <c r="M269" s="17" t="s">
        <v>893</v>
      </c>
      <c r="N269" s="24">
        <v>2.2740967741935485</v>
      </c>
      <c r="O269" s="24">
        <v>2.1149100000000001</v>
      </c>
      <c r="P269" s="29" t="s">
        <v>893</v>
      </c>
      <c r="Q269" s="17">
        <v>0.32240000000000002</v>
      </c>
    </row>
    <row r="270" spans="1:17" s="39" customFormat="1" ht="89.25">
      <c r="A270" s="34" t="s">
        <v>1158</v>
      </c>
      <c r="B270" s="34" t="s">
        <v>30</v>
      </c>
      <c r="C270" s="24">
        <f t="shared" si="4"/>
        <v>2.5</v>
      </c>
      <c r="D270" s="24">
        <v>2.5</v>
      </c>
      <c r="E270" s="24"/>
      <c r="F270" s="24"/>
      <c r="G270" s="24"/>
      <c r="H270" s="24">
        <v>0.34</v>
      </c>
      <c r="I270" s="25">
        <v>0</v>
      </c>
      <c r="J270" s="25">
        <v>0</v>
      </c>
      <c r="K270" s="24">
        <v>2.16</v>
      </c>
      <c r="L270" s="24">
        <v>2.0088000000000004</v>
      </c>
      <c r="M270" s="15" t="s">
        <v>1123</v>
      </c>
      <c r="N270" s="24">
        <v>2.16</v>
      </c>
      <c r="O270" s="24">
        <v>2.0088000000000004</v>
      </c>
      <c r="P270" s="33" t="s">
        <v>1123</v>
      </c>
      <c r="Q270" s="15">
        <v>0</v>
      </c>
    </row>
    <row r="271" spans="1:17" s="36" customFormat="1" ht="25.5">
      <c r="A271" s="40" t="s">
        <v>1159</v>
      </c>
      <c r="B271" s="40" t="s">
        <v>35</v>
      </c>
      <c r="C271" s="24">
        <f t="shared" si="4"/>
        <v>3.2</v>
      </c>
      <c r="D271" s="24">
        <v>1.6</v>
      </c>
      <c r="E271" s="24">
        <v>1.6</v>
      </c>
      <c r="F271" s="24"/>
      <c r="G271" s="24"/>
      <c r="H271" s="24">
        <v>0.4325</v>
      </c>
      <c r="I271" s="25">
        <v>0</v>
      </c>
      <c r="J271" s="25">
        <v>0</v>
      </c>
      <c r="K271" s="24">
        <v>1.2475000000000001</v>
      </c>
      <c r="L271" s="24">
        <v>1.1601750000000002</v>
      </c>
      <c r="M271" s="17" t="s">
        <v>893</v>
      </c>
      <c r="N271" s="24">
        <v>1.2475000000000001</v>
      </c>
      <c r="O271" s="24">
        <v>1.1601750000000002</v>
      </c>
      <c r="P271" s="29" t="s">
        <v>893</v>
      </c>
      <c r="Q271" s="17">
        <v>0</v>
      </c>
    </row>
    <row r="272" spans="1:17" s="36" customFormat="1" ht="25.5">
      <c r="A272" s="40" t="s">
        <v>1160</v>
      </c>
      <c r="B272" s="40" t="s">
        <v>35</v>
      </c>
      <c r="C272" s="24">
        <f t="shared" si="4"/>
        <v>2.5</v>
      </c>
      <c r="D272" s="24">
        <v>2.5</v>
      </c>
      <c r="E272" s="24"/>
      <c r="F272" s="24"/>
      <c r="G272" s="24"/>
      <c r="H272" s="24">
        <v>0.41519999999999996</v>
      </c>
      <c r="I272" s="25">
        <v>0</v>
      </c>
      <c r="J272" s="25">
        <v>0</v>
      </c>
      <c r="K272" s="26">
        <v>2.0848</v>
      </c>
      <c r="L272" s="26">
        <v>1.9388640000000001</v>
      </c>
      <c r="M272" s="27" t="s">
        <v>893</v>
      </c>
      <c r="N272" s="26">
        <v>2.0848</v>
      </c>
      <c r="O272" s="26">
        <v>1.9388640000000001</v>
      </c>
      <c r="P272" s="28" t="s">
        <v>893</v>
      </c>
      <c r="Q272" s="17">
        <v>0</v>
      </c>
    </row>
    <row r="273" spans="1:17" s="36" customFormat="1" ht="25.5">
      <c r="A273" s="40" t="s">
        <v>1161</v>
      </c>
      <c r="B273" s="40" t="s">
        <v>35</v>
      </c>
      <c r="C273" s="24">
        <f t="shared" si="4"/>
        <v>2.5</v>
      </c>
      <c r="D273" s="24">
        <v>2.5</v>
      </c>
      <c r="E273" s="24"/>
      <c r="F273" s="24"/>
      <c r="G273" s="24"/>
      <c r="H273" s="24">
        <v>0.4</v>
      </c>
      <c r="I273" s="25">
        <v>1.2999999999999999E-2</v>
      </c>
      <c r="J273" s="25">
        <v>0</v>
      </c>
      <c r="K273" s="41">
        <v>2.086021505376344</v>
      </c>
      <c r="L273" s="41">
        <v>1.94</v>
      </c>
      <c r="M273" s="42" t="s">
        <v>893</v>
      </c>
      <c r="N273" s="41">
        <v>2.086021505376344</v>
      </c>
      <c r="O273" s="41">
        <v>1.94</v>
      </c>
      <c r="P273" s="43" t="s">
        <v>893</v>
      </c>
      <c r="Q273" s="17">
        <v>0</v>
      </c>
    </row>
    <row r="274" spans="1:17" s="36" customFormat="1" ht="25.5">
      <c r="A274" s="40" t="s">
        <v>1162</v>
      </c>
      <c r="B274" s="40" t="s">
        <v>35</v>
      </c>
      <c r="C274" s="24">
        <f t="shared" si="4"/>
        <v>4</v>
      </c>
      <c r="D274" s="24">
        <v>4</v>
      </c>
      <c r="E274" s="24"/>
      <c r="F274" s="24"/>
      <c r="G274" s="24"/>
      <c r="H274" s="24">
        <v>0.69</v>
      </c>
      <c r="I274" s="25">
        <v>8.5000000000000006E-2</v>
      </c>
      <c r="J274" s="25">
        <v>1.4999999999999999E-2</v>
      </c>
      <c r="K274" s="44">
        <v>3.2186021505376345</v>
      </c>
      <c r="L274" s="44">
        <v>2.9933000000000001</v>
      </c>
      <c r="M274" s="45" t="s">
        <v>893</v>
      </c>
      <c r="N274" s="44">
        <v>3.2186021505376345</v>
      </c>
      <c r="O274" s="44">
        <v>2.9933000000000001</v>
      </c>
      <c r="P274" s="46" t="s">
        <v>893</v>
      </c>
      <c r="Q274" s="17">
        <v>0</v>
      </c>
    </row>
    <row r="275" spans="1:17" s="36" customFormat="1" ht="25.5">
      <c r="A275" s="40" t="s">
        <v>1163</v>
      </c>
      <c r="B275" s="40" t="s">
        <v>35</v>
      </c>
      <c r="C275" s="24">
        <f t="shared" si="4"/>
        <v>8</v>
      </c>
      <c r="D275" s="24">
        <v>4</v>
      </c>
      <c r="E275" s="24">
        <v>4</v>
      </c>
      <c r="F275" s="24"/>
      <c r="G275" s="24"/>
      <c r="H275" s="24">
        <v>1.2110000000000001</v>
      </c>
      <c r="I275" s="25">
        <v>9.6750000000000003E-2</v>
      </c>
      <c r="J275" s="25">
        <v>4.4999999999999998E-2</v>
      </c>
      <c r="K275" s="24">
        <v>2.8849677419354838</v>
      </c>
      <c r="L275" s="24">
        <v>2.68302</v>
      </c>
      <c r="M275" s="17" t="s">
        <v>893</v>
      </c>
      <c r="N275" s="24">
        <v>2.8849677419354838</v>
      </c>
      <c r="O275" s="24">
        <v>2.68302</v>
      </c>
      <c r="P275" s="29" t="s">
        <v>893</v>
      </c>
      <c r="Q275" s="17">
        <v>0</v>
      </c>
    </row>
    <row r="276" spans="1:17" s="36" customFormat="1" ht="25.5">
      <c r="A276" s="40" t="s">
        <v>1164</v>
      </c>
      <c r="B276" s="40" t="s">
        <v>35</v>
      </c>
      <c r="C276" s="24">
        <f t="shared" si="4"/>
        <v>2.5</v>
      </c>
      <c r="D276" s="24">
        <v>2.5</v>
      </c>
      <c r="E276" s="24"/>
      <c r="F276" s="24"/>
      <c r="G276" s="24"/>
      <c r="H276" s="24">
        <v>0.64</v>
      </c>
      <c r="I276" s="25">
        <v>4.2000000000000003E-2</v>
      </c>
      <c r="J276" s="25">
        <v>1.4999999999999999E-2</v>
      </c>
      <c r="K276" s="24">
        <v>1.8148387096774192</v>
      </c>
      <c r="L276" s="24">
        <v>1.6878</v>
      </c>
      <c r="M276" s="17" t="s">
        <v>893</v>
      </c>
      <c r="N276" s="24">
        <v>1.8148387096774192</v>
      </c>
      <c r="O276" s="24">
        <v>1.6878</v>
      </c>
      <c r="P276" s="29" t="s">
        <v>893</v>
      </c>
      <c r="Q276" s="17">
        <v>0</v>
      </c>
    </row>
    <row r="277" spans="1:17" s="36" customFormat="1" ht="25.5">
      <c r="A277" s="40" t="s">
        <v>1165</v>
      </c>
      <c r="B277" s="40" t="s">
        <v>38</v>
      </c>
      <c r="C277" s="24">
        <f t="shared" si="4"/>
        <v>20</v>
      </c>
      <c r="D277" s="24">
        <v>10</v>
      </c>
      <c r="E277" s="24">
        <v>10</v>
      </c>
      <c r="F277" s="24"/>
      <c r="G277" s="24"/>
      <c r="H277" s="24">
        <v>7.6</v>
      </c>
      <c r="I277" s="25">
        <v>1.4999999999999999E-2</v>
      </c>
      <c r="J277" s="25">
        <v>0</v>
      </c>
      <c r="K277" s="24">
        <v>2.8838709677419359</v>
      </c>
      <c r="L277" s="24">
        <v>2.6820000000000004</v>
      </c>
      <c r="M277" s="17" t="s">
        <v>893</v>
      </c>
      <c r="N277" s="24">
        <v>2.8838709677419359</v>
      </c>
      <c r="O277" s="24">
        <v>2.6820000000000004</v>
      </c>
      <c r="P277" s="29" t="s">
        <v>893</v>
      </c>
      <c r="Q277" s="17">
        <v>0</v>
      </c>
    </row>
    <row r="278" spans="1:17" s="36" customFormat="1" ht="25.5">
      <c r="A278" s="40" t="s">
        <v>1166</v>
      </c>
      <c r="B278" s="40" t="s">
        <v>38</v>
      </c>
      <c r="C278" s="24">
        <f t="shared" si="4"/>
        <v>10</v>
      </c>
      <c r="D278" s="24">
        <v>10</v>
      </c>
      <c r="E278" s="24"/>
      <c r="F278" s="24"/>
      <c r="G278" s="24"/>
      <c r="H278" s="24">
        <v>2.5</v>
      </c>
      <c r="I278" s="25">
        <v>6.5000000000000002E-2</v>
      </c>
      <c r="J278" s="25">
        <v>0.02</v>
      </c>
      <c r="K278" s="24">
        <v>7.43010752688172</v>
      </c>
      <c r="L278" s="24">
        <v>6.91</v>
      </c>
      <c r="M278" s="17" t="s">
        <v>893</v>
      </c>
      <c r="N278" s="24">
        <v>7.43010752688172</v>
      </c>
      <c r="O278" s="24">
        <v>6.91</v>
      </c>
      <c r="P278" s="29" t="s">
        <v>893</v>
      </c>
      <c r="Q278" s="17">
        <v>0</v>
      </c>
    </row>
    <row r="279" spans="1:17" s="36" customFormat="1" ht="25.5">
      <c r="A279" s="40" t="s">
        <v>1167</v>
      </c>
      <c r="B279" s="40" t="s">
        <v>38</v>
      </c>
      <c r="C279" s="24">
        <f t="shared" si="4"/>
        <v>6.3</v>
      </c>
      <c r="D279" s="24">
        <v>6.3</v>
      </c>
      <c r="E279" s="24"/>
      <c r="F279" s="24"/>
      <c r="G279" s="24"/>
      <c r="H279" s="24">
        <v>1.8900000000000001</v>
      </c>
      <c r="I279" s="25">
        <v>4.3479999999999998E-2</v>
      </c>
      <c r="J279" s="25">
        <v>1.4999999999999999E-2</v>
      </c>
      <c r="K279" s="24">
        <v>1.4382795698924729</v>
      </c>
      <c r="L279" s="24">
        <v>1.3375999999999999</v>
      </c>
      <c r="M279" s="17" t="s">
        <v>893</v>
      </c>
      <c r="N279" s="24">
        <v>1.4382795698924729</v>
      </c>
      <c r="O279" s="24">
        <v>1.3375999999999999</v>
      </c>
      <c r="P279" s="29" t="s">
        <v>893</v>
      </c>
      <c r="Q279" s="17">
        <v>0</v>
      </c>
    </row>
    <row r="280" spans="1:17" s="36" customFormat="1" ht="25.5">
      <c r="A280" s="40" t="s">
        <v>1168</v>
      </c>
      <c r="B280" s="40" t="s">
        <v>35</v>
      </c>
      <c r="C280" s="24">
        <f t="shared" si="4"/>
        <v>2.5</v>
      </c>
      <c r="D280" s="24">
        <v>2.5</v>
      </c>
      <c r="E280" s="24"/>
      <c r="F280" s="24"/>
      <c r="G280" s="24"/>
      <c r="H280" s="24">
        <v>0.93</v>
      </c>
      <c r="I280" s="25">
        <v>0.1225</v>
      </c>
      <c r="J280" s="25">
        <v>0</v>
      </c>
      <c r="K280" s="24">
        <v>1.4382795698924729</v>
      </c>
      <c r="L280" s="24">
        <v>1.3375999999999999</v>
      </c>
      <c r="M280" s="17" t="s">
        <v>893</v>
      </c>
      <c r="N280" s="24">
        <v>1.4382795698924729</v>
      </c>
      <c r="O280" s="24">
        <v>1.3375999999999999</v>
      </c>
      <c r="P280" s="29" t="s">
        <v>893</v>
      </c>
      <c r="Q280" s="17">
        <v>0</v>
      </c>
    </row>
    <row r="281" spans="1:17" s="36" customFormat="1" ht="25.5">
      <c r="A281" s="40" t="s">
        <v>1169</v>
      </c>
      <c r="B281" s="40" t="s">
        <v>42</v>
      </c>
      <c r="C281" s="24">
        <f t="shared" si="4"/>
        <v>90</v>
      </c>
      <c r="D281" s="24">
        <v>40</v>
      </c>
      <c r="E281" s="24">
        <v>50</v>
      </c>
      <c r="F281" s="24"/>
      <c r="G281" s="24"/>
      <c r="H281" s="24">
        <v>29.86</v>
      </c>
      <c r="I281" s="25">
        <v>1.3514999999999999</v>
      </c>
      <c r="J281" s="25">
        <v>0.05</v>
      </c>
      <c r="K281" s="24">
        <v>10.686774193548388</v>
      </c>
      <c r="L281" s="24">
        <v>9.9387000000000008</v>
      </c>
      <c r="M281" s="17" t="s">
        <v>893</v>
      </c>
      <c r="N281" s="24">
        <v>10.686774193548388</v>
      </c>
      <c r="O281" s="24">
        <v>9.9387000000000008</v>
      </c>
      <c r="P281" s="29" t="s">
        <v>893</v>
      </c>
      <c r="Q281" s="17">
        <v>0</v>
      </c>
    </row>
    <row r="282" spans="1:17" s="36" customFormat="1" ht="25.5">
      <c r="A282" s="40" t="s">
        <v>1170</v>
      </c>
      <c r="B282" s="40" t="s">
        <v>35</v>
      </c>
      <c r="C282" s="24">
        <f t="shared" si="4"/>
        <v>4</v>
      </c>
      <c r="D282" s="24">
        <v>4</v>
      </c>
      <c r="E282" s="24"/>
      <c r="F282" s="24"/>
      <c r="G282" s="24"/>
      <c r="H282" s="24">
        <v>3.1140000000000003</v>
      </c>
      <c r="I282" s="25">
        <v>0.71843000000000001</v>
      </c>
      <c r="J282" s="25">
        <v>0.55442999999999998</v>
      </c>
      <c r="K282" s="24">
        <v>0.11349462365591367</v>
      </c>
      <c r="L282" s="24">
        <v>0.10554999999999973</v>
      </c>
      <c r="M282" s="17" t="s">
        <v>893</v>
      </c>
      <c r="N282" s="24">
        <v>0.11349462365591367</v>
      </c>
      <c r="O282" s="24">
        <v>0.10554999999999973</v>
      </c>
      <c r="P282" s="29" t="s">
        <v>893</v>
      </c>
      <c r="Q282" s="17">
        <v>0</v>
      </c>
    </row>
    <row r="283" spans="1:17" s="36" customFormat="1" ht="25.5">
      <c r="A283" s="40" t="s">
        <v>1171</v>
      </c>
      <c r="B283" s="40" t="s">
        <v>35</v>
      </c>
      <c r="C283" s="24">
        <f t="shared" si="4"/>
        <v>2.5</v>
      </c>
      <c r="D283" s="24">
        <v>2.5</v>
      </c>
      <c r="E283" s="24"/>
      <c r="F283" s="24"/>
      <c r="G283" s="24"/>
      <c r="H283" s="24">
        <v>0.76</v>
      </c>
      <c r="I283" s="25">
        <v>7.0000000000000001E-3</v>
      </c>
      <c r="J283" s="25">
        <v>0</v>
      </c>
      <c r="K283" s="24">
        <v>1.7324731182795698</v>
      </c>
      <c r="L283" s="24">
        <v>1.6112</v>
      </c>
      <c r="M283" s="17" t="s">
        <v>893</v>
      </c>
      <c r="N283" s="24">
        <v>1.7324731182795698</v>
      </c>
      <c r="O283" s="24">
        <v>1.6112</v>
      </c>
      <c r="P283" s="29" t="s">
        <v>893</v>
      </c>
      <c r="Q283" s="17">
        <v>0</v>
      </c>
    </row>
    <row r="284" spans="1:17" s="36" customFormat="1" ht="25.5">
      <c r="A284" s="40" t="s">
        <v>1172</v>
      </c>
      <c r="B284" s="40" t="s">
        <v>35</v>
      </c>
      <c r="C284" s="24">
        <f t="shared" si="4"/>
        <v>2.5</v>
      </c>
      <c r="D284" s="24">
        <v>2.5</v>
      </c>
      <c r="E284" s="24"/>
      <c r="F284" s="24"/>
      <c r="G284" s="24"/>
      <c r="H284" s="24">
        <v>0.81</v>
      </c>
      <c r="I284" s="25">
        <v>1.4E-2</v>
      </c>
      <c r="J284" s="25">
        <v>8.9999999999999993E-3</v>
      </c>
      <c r="K284" s="24">
        <v>1.6749462365591397</v>
      </c>
      <c r="L284" s="24">
        <v>1.5576999999999999</v>
      </c>
      <c r="M284" s="17" t="s">
        <v>893</v>
      </c>
      <c r="N284" s="24">
        <v>1.6749462365591397</v>
      </c>
      <c r="O284" s="24">
        <v>1.5576999999999999</v>
      </c>
      <c r="P284" s="29" t="s">
        <v>893</v>
      </c>
      <c r="Q284" s="17">
        <v>0</v>
      </c>
    </row>
    <row r="285" spans="1:17" s="36" customFormat="1" ht="25.5">
      <c r="A285" s="40" t="s">
        <v>1173</v>
      </c>
      <c r="B285" s="40" t="s">
        <v>35</v>
      </c>
      <c r="C285" s="24">
        <f t="shared" si="4"/>
        <v>5</v>
      </c>
      <c r="D285" s="24">
        <v>2.5</v>
      </c>
      <c r="E285" s="24">
        <v>2.5</v>
      </c>
      <c r="F285" s="24"/>
      <c r="G285" s="24"/>
      <c r="H285" s="24">
        <v>0.59</v>
      </c>
      <c r="I285" s="25">
        <v>3.7199999999999997E-2</v>
      </c>
      <c r="J285" s="25">
        <v>2.3E-2</v>
      </c>
      <c r="K285" s="24">
        <v>1.9950000000000001</v>
      </c>
      <c r="L285" s="24">
        <v>1.8553500000000003</v>
      </c>
      <c r="M285" s="17" t="s">
        <v>893</v>
      </c>
      <c r="N285" s="24">
        <v>1.9950000000000001</v>
      </c>
      <c r="O285" s="24">
        <v>1.8553500000000003</v>
      </c>
      <c r="P285" s="29" t="s">
        <v>893</v>
      </c>
      <c r="Q285" s="17">
        <v>0</v>
      </c>
    </row>
    <row r="286" spans="1:17" s="36" customFormat="1" ht="25.5">
      <c r="A286" s="40" t="s">
        <v>1174</v>
      </c>
      <c r="B286" s="40" t="s">
        <v>35</v>
      </c>
      <c r="C286" s="24">
        <f t="shared" si="4"/>
        <v>2.5</v>
      </c>
      <c r="D286" s="24">
        <v>2.5</v>
      </c>
      <c r="E286" s="24"/>
      <c r="F286" s="24"/>
      <c r="G286" s="24"/>
      <c r="H286" s="24">
        <v>1.44</v>
      </c>
      <c r="I286" s="25">
        <v>0.3135</v>
      </c>
      <c r="J286" s="25">
        <v>2.7E-2</v>
      </c>
      <c r="K286" s="24">
        <v>0.72290322580645161</v>
      </c>
      <c r="L286" s="24">
        <v>0.67230000000000001</v>
      </c>
      <c r="M286" s="17" t="s">
        <v>893</v>
      </c>
      <c r="N286" s="24">
        <v>0.72290322580645161</v>
      </c>
      <c r="O286" s="24">
        <v>0.67230000000000001</v>
      </c>
      <c r="P286" s="29" t="s">
        <v>893</v>
      </c>
      <c r="Q286" s="17">
        <v>0</v>
      </c>
    </row>
    <row r="287" spans="1:17" s="36" customFormat="1" ht="25.5">
      <c r="A287" s="40" t="s">
        <v>1175</v>
      </c>
      <c r="B287" s="40" t="s">
        <v>27</v>
      </c>
      <c r="C287" s="24">
        <f t="shared" si="4"/>
        <v>20</v>
      </c>
      <c r="D287" s="24">
        <v>10</v>
      </c>
      <c r="E287" s="24">
        <v>10</v>
      </c>
      <c r="F287" s="24"/>
      <c r="G287" s="24"/>
      <c r="H287" s="24">
        <v>3.43</v>
      </c>
      <c r="I287" s="25">
        <v>0</v>
      </c>
      <c r="J287" s="25">
        <v>0</v>
      </c>
      <c r="K287" s="24">
        <v>7.07</v>
      </c>
      <c r="L287" s="24">
        <v>6.5751000000000008</v>
      </c>
      <c r="M287" s="17" t="s">
        <v>893</v>
      </c>
      <c r="N287" s="24">
        <v>7.07</v>
      </c>
      <c r="O287" s="24">
        <v>6.5751000000000008</v>
      </c>
      <c r="P287" s="29" t="s">
        <v>893</v>
      </c>
      <c r="Q287" s="17">
        <v>0</v>
      </c>
    </row>
    <row r="288" spans="1:17" s="36" customFormat="1" ht="25.5">
      <c r="A288" s="40" t="s">
        <v>1176</v>
      </c>
      <c r="B288" s="40" t="s">
        <v>898</v>
      </c>
      <c r="C288" s="24">
        <f t="shared" si="4"/>
        <v>80</v>
      </c>
      <c r="D288" s="24">
        <v>40</v>
      </c>
      <c r="E288" s="24">
        <v>40</v>
      </c>
      <c r="F288" s="24"/>
      <c r="G288" s="24"/>
      <c r="H288" s="24">
        <v>5.1100000000000003</v>
      </c>
      <c r="I288" s="25">
        <v>24.22</v>
      </c>
      <c r="J288" s="25">
        <v>5.5</v>
      </c>
      <c r="K288" s="24">
        <v>10.846989247311832</v>
      </c>
      <c r="L288" s="24">
        <v>10.087700000000005</v>
      </c>
      <c r="M288" s="17" t="s">
        <v>893</v>
      </c>
      <c r="N288" s="24">
        <v>10.846989247311832</v>
      </c>
      <c r="O288" s="24">
        <v>10.087700000000005</v>
      </c>
      <c r="P288" s="29" t="s">
        <v>893</v>
      </c>
      <c r="Q288" s="17">
        <v>0</v>
      </c>
    </row>
    <row r="289" spans="1:17" s="36" customFormat="1" ht="25.5">
      <c r="A289" s="40" t="s">
        <v>1177</v>
      </c>
      <c r="B289" s="40" t="s">
        <v>38</v>
      </c>
      <c r="C289" s="24">
        <f t="shared" si="4"/>
        <v>16</v>
      </c>
      <c r="D289" s="24">
        <v>16</v>
      </c>
      <c r="E289" s="24"/>
      <c r="F289" s="24"/>
      <c r="G289" s="24"/>
      <c r="H289" s="24">
        <v>10.579000000000001</v>
      </c>
      <c r="I289" s="25">
        <v>0.78015999999999996</v>
      </c>
      <c r="J289" s="25">
        <v>0.3735</v>
      </c>
      <c r="K289" s="24">
        <v>4.582118279569892</v>
      </c>
      <c r="L289" s="24">
        <v>4.2613699999999994</v>
      </c>
      <c r="M289" s="17" t="s">
        <v>893</v>
      </c>
      <c r="N289" s="24">
        <v>4.582118279569892</v>
      </c>
      <c r="O289" s="24">
        <v>4.2613699999999994</v>
      </c>
      <c r="P289" s="29" t="s">
        <v>893</v>
      </c>
      <c r="Q289" s="17">
        <v>0</v>
      </c>
    </row>
    <row r="290" spans="1:17" s="36" customFormat="1" ht="25.5">
      <c r="A290" s="40" t="s">
        <v>1178</v>
      </c>
      <c r="B290" s="40" t="s">
        <v>38</v>
      </c>
      <c r="C290" s="24">
        <f t="shared" si="4"/>
        <v>20</v>
      </c>
      <c r="D290" s="24">
        <v>10</v>
      </c>
      <c r="E290" s="24">
        <v>10</v>
      </c>
      <c r="F290" s="24"/>
      <c r="G290" s="24"/>
      <c r="H290" s="24">
        <v>4.5599999999999996</v>
      </c>
      <c r="I290" s="25">
        <v>0.17182</v>
      </c>
      <c r="J290" s="25">
        <v>0.122</v>
      </c>
      <c r="K290" s="24">
        <v>5.755247311827957</v>
      </c>
      <c r="L290" s="24">
        <v>5.3523800000000001</v>
      </c>
      <c r="M290" s="17" t="s">
        <v>893</v>
      </c>
      <c r="N290" s="24">
        <v>5.755247311827957</v>
      </c>
      <c r="O290" s="24">
        <v>5.3523800000000001</v>
      </c>
      <c r="P290" s="29" t="s">
        <v>893</v>
      </c>
      <c r="Q290" s="17">
        <v>0</v>
      </c>
    </row>
    <row r="291" spans="1:17" s="36" customFormat="1" ht="25.5">
      <c r="A291" s="40" t="s">
        <v>1179</v>
      </c>
      <c r="B291" s="40" t="s">
        <v>35</v>
      </c>
      <c r="C291" s="24">
        <f t="shared" si="4"/>
        <v>5</v>
      </c>
      <c r="D291" s="24">
        <v>2.5</v>
      </c>
      <c r="E291" s="24">
        <v>2.5</v>
      </c>
      <c r="F291" s="24"/>
      <c r="G291" s="24"/>
      <c r="H291" s="24">
        <v>2.11</v>
      </c>
      <c r="I291" s="25">
        <v>0.09</v>
      </c>
      <c r="J291" s="25">
        <v>0.06</v>
      </c>
      <c r="K291" s="24">
        <v>0.418225806451613</v>
      </c>
      <c r="L291" s="24">
        <v>0.38895000000000013</v>
      </c>
      <c r="M291" s="17" t="s">
        <v>893</v>
      </c>
      <c r="N291" s="24">
        <v>0.418225806451613</v>
      </c>
      <c r="O291" s="24">
        <v>0.38895000000000013</v>
      </c>
      <c r="P291" s="29" t="s">
        <v>893</v>
      </c>
      <c r="Q291" s="17">
        <v>0</v>
      </c>
    </row>
    <row r="292" spans="1:17" s="36" customFormat="1" ht="25.5">
      <c r="A292" s="40" t="s">
        <v>1180</v>
      </c>
      <c r="B292" s="40" t="s">
        <v>35</v>
      </c>
      <c r="C292" s="24">
        <f t="shared" si="4"/>
        <v>2.5</v>
      </c>
      <c r="D292" s="24">
        <v>2.5</v>
      </c>
      <c r="E292" s="24"/>
      <c r="F292" s="24"/>
      <c r="G292" s="24"/>
      <c r="H292" s="24">
        <v>0.34600000000000003</v>
      </c>
      <c r="I292" s="25">
        <v>0</v>
      </c>
      <c r="J292" s="25">
        <v>0</v>
      </c>
      <c r="K292" s="24">
        <v>2.1539999999999999</v>
      </c>
      <c r="L292" s="24">
        <v>2.0032200000000002</v>
      </c>
      <c r="M292" s="17" t="s">
        <v>893</v>
      </c>
      <c r="N292" s="24">
        <v>2.1539999999999999</v>
      </c>
      <c r="O292" s="24">
        <v>2.0032200000000002</v>
      </c>
      <c r="P292" s="29" t="s">
        <v>893</v>
      </c>
      <c r="Q292" s="17">
        <v>0</v>
      </c>
    </row>
    <row r="293" spans="1:17" s="36" customFormat="1" ht="25.5">
      <c r="A293" s="40" t="s">
        <v>1181</v>
      </c>
      <c r="B293" s="40" t="s">
        <v>35</v>
      </c>
      <c r="C293" s="24">
        <f t="shared" si="4"/>
        <v>2.5</v>
      </c>
      <c r="D293" s="24">
        <v>2.5</v>
      </c>
      <c r="E293" s="24"/>
      <c r="F293" s="24"/>
      <c r="G293" s="24"/>
      <c r="H293" s="24">
        <v>0.87</v>
      </c>
      <c r="I293" s="25">
        <v>0.10289</v>
      </c>
      <c r="J293" s="25">
        <v>0.01</v>
      </c>
      <c r="K293" s="24">
        <v>1.5193655913978494</v>
      </c>
      <c r="L293" s="24">
        <v>1.4130100000000001</v>
      </c>
      <c r="M293" s="17" t="s">
        <v>893</v>
      </c>
      <c r="N293" s="24">
        <v>1.5193655913978494</v>
      </c>
      <c r="O293" s="24">
        <v>1.4130100000000001</v>
      </c>
      <c r="P293" s="29" t="s">
        <v>893</v>
      </c>
      <c r="Q293" s="17">
        <v>0</v>
      </c>
    </row>
    <row r="294" spans="1:17" s="36" customFormat="1" ht="25.5">
      <c r="A294" s="40" t="s">
        <v>1182</v>
      </c>
      <c r="B294" s="40" t="s">
        <v>35</v>
      </c>
      <c r="C294" s="24">
        <f t="shared" si="4"/>
        <v>5.6</v>
      </c>
      <c r="D294" s="24">
        <v>1.6</v>
      </c>
      <c r="E294" s="24">
        <v>4</v>
      </c>
      <c r="F294" s="24"/>
      <c r="G294" s="24"/>
      <c r="H294" s="24">
        <v>0.86499999999999999</v>
      </c>
      <c r="I294" s="25">
        <v>1.8169999999999999</v>
      </c>
      <c r="J294" s="25">
        <v>0.79800000000000004</v>
      </c>
      <c r="K294" s="24">
        <v>-1.1387634408602152</v>
      </c>
      <c r="L294" s="24">
        <v>-1.0590500000000003</v>
      </c>
      <c r="M294" s="17" t="s">
        <v>891</v>
      </c>
      <c r="N294" s="24">
        <v>-1.1387634408602152</v>
      </c>
      <c r="O294" s="24">
        <v>-1.0590500000000003</v>
      </c>
      <c r="P294" s="29" t="s">
        <v>891</v>
      </c>
      <c r="Q294" s="17">
        <v>0</v>
      </c>
    </row>
    <row r="295" spans="1:17" s="36" customFormat="1" ht="25.5">
      <c r="A295" s="40" t="s">
        <v>1183</v>
      </c>
      <c r="B295" s="40" t="s">
        <v>96</v>
      </c>
      <c r="C295" s="24">
        <f t="shared" si="4"/>
        <v>12.6</v>
      </c>
      <c r="D295" s="24">
        <v>6.3</v>
      </c>
      <c r="E295" s="24">
        <v>6.3</v>
      </c>
      <c r="F295" s="24"/>
      <c r="G295" s="24"/>
      <c r="H295" s="24">
        <v>10.18</v>
      </c>
      <c r="I295" s="25">
        <v>1.3182</v>
      </c>
      <c r="J295" s="25">
        <v>0.76449999999999996</v>
      </c>
      <c r="K295" s="24">
        <v>-4.9824193548387097</v>
      </c>
      <c r="L295" s="24">
        <v>-4.6336500000000003</v>
      </c>
      <c r="M295" s="17" t="s">
        <v>891</v>
      </c>
      <c r="N295" s="24">
        <v>-4.9824193548387097</v>
      </c>
      <c r="O295" s="24">
        <v>-4.6336500000000003</v>
      </c>
      <c r="P295" s="29" t="s">
        <v>891</v>
      </c>
      <c r="Q295" s="17">
        <v>0</v>
      </c>
    </row>
    <row r="296" spans="1:17" s="36" customFormat="1" ht="25.5">
      <c r="A296" s="40" t="s">
        <v>1184</v>
      </c>
      <c r="B296" s="40" t="s">
        <v>96</v>
      </c>
      <c r="C296" s="24">
        <f t="shared" si="4"/>
        <v>16.3</v>
      </c>
      <c r="D296" s="24">
        <v>10</v>
      </c>
      <c r="E296" s="24">
        <v>6.3</v>
      </c>
      <c r="F296" s="24"/>
      <c r="G296" s="24"/>
      <c r="H296" s="24">
        <v>2.25</v>
      </c>
      <c r="I296" s="25">
        <v>0</v>
      </c>
      <c r="J296" s="25">
        <v>0</v>
      </c>
      <c r="K296" s="24">
        <v>4.3650000000000011</v>
      </c>
      <c r="L296" s="24">
        <v>4.0594500000000009</v>
      </c>
      <c r="M296" s="17" t="s">
        <v>893</v>
      </c>
      <c r="N296" s="24">
        <v>4.3650000000000011</v>
      </c>
      <c r="O296" s="24">
        <v>4.0594500000000009</v>
      </c>
      <c r="P296" s="29" t="s">
        <v>893</v>
      </c>
      <c r="Q296" s="17">
        <v>0</v>
      </c>
    </row>
    <row r="297" spans="1:17" s="36" customFormat="1" ht="25.5">
      <c r="A297" s="40" t="s">
        <v>1185</v>
      </c>
      <c r="B297" s="40" t="s">
        <v>30</v>
      </c>
      <c r="C297" s="24">
        <f t="shared" si="4"/>
        <v>4</v>
      </c>
      <c r="D297" s="24">
        <v>4</v>
      </c>
      <c r="E297" s="24"/>
      <c r="F297" s="24"/>
      <c r="G297" s="24"/>
      <c r="H297" s="24">
        <v>2.34</v>
      </c>
      <c r="I297" s="25">
        <v>0</v>
      </c>
      <c r="J297" s="25">
        <v>0</v>
      </c>
      <c r="K297" s="24">
        <v>1.6600000000000001</v>
      </c>
      <c r="L297" s="24">
        <v>1.5438000000000003</v>
      </c>
      <c r="M297" s="17" t="s">
        <v>893</v>
      </c>
      <c r="N297" s="24">
        <v>1.6600000000000001</v>
      </c>
      <c r="O297" s="24">
        <v>1.5438000000000003</v>
      </c>
      <c r="P297" s="29" t="s">
        <v>893</v>
      </c>
      <c r="Q297" s="17">
        <v>0</v>
      </c>
    </row>
    <row r="298" spans="1:17" s="36" customFormat="1" ht="25.5">
      <c r="A298" s="40" t="s">
        <v>1186</v>
      </c>
      <c r="B298" s="40" t="s">
        <v>177</v>
      </c>
      <c r="C298" s="24">
        <f t="shared" si="4"/>
        <v>22.3</v>
      </c>
      <c r="D298" s="24">
        <v>16</v>
      </c>
      <c r="E298" s="24">
        <v>6.3</v>
      </c>
      <c r="F298" s="24"/>
      <c r="G298" s="24"/>
      <c r="H298" s="24">
        <v>6.16</v>
      </c>
      <c r="I298" s="25">
        <v>2.21</v>
      </c>
      <c r="J298" s="25">
        <v>0</v>
      </c>
      <c r="K298" s="24">
        <v>-1.9213440860215041</v>
      </c>
      <c r="L298" s="24">
        <v>-1.7868499999999989</v>
      </c>
      <c r="M298" s="24" t="s">
        <v>891</v>
      </c>
      <c r="N298" s="24">
        <v>-1.9213440860215041</v>
      </c>
      <c r="O298" s="24">
        <v>-1.7868499999999989</v>
      </c>
      <c r="P298" s="29" t="s">
        <v>891</v>
      </c>
      <c r="Q298" s="17">
        <v>0</v>
      </c>
    </row>
    <row r="299" spans="1:17" s="36" customFormat="1" ht="25.5">
      <c r="A299" s="40" t="s">
        <v>1187</v>
      </c>
      <c r="B299" s="40" t="s">
        <v>30</v>
      </c>
      <c r="C299" s="24">
        <f t="shared" si="4"/>
        <v>1.6</v>
      </c>
      <c r="D299" s="24">
        <v>1.6</v>
      </c>
      <c r="E299" s="24"/>
      <c r="F299" s="24"/>
      <c r="G299" s="24"/>
      <c r="H299" s="24">
        <v>0.83</v>
      </c>
      <c r="I299" s="25">
        <v>0.6532</v>
      </c>
      <c r="J299" s="25">
        <v>0</v>
      </c>
      <c r="K299" s="24">
        <v>6.7634408602150753E-2</v>
      </c>
      <c r="L299" s="24">
        <v>6.2900000000000206E-2</v>
      </c>
      <c r="M299" s="17" t="s">
        <v>893</v>
      </c>
      <c r="N299" s="24">
        <v>6.7634408602150753E-2</v>
      </c>
      <c r="O299" s="24">
        <v>6.2900000000000206E-2</v>
      </c>
      <c r="P299" s="29" t="s">
        <v>893</v>
      </c>
      <c r="Q299" s="17">
        <v>0</v>
      </c>
    </row>
    <row r="300" spans="1:17" s="36" customFormat="1" ht="25.5">
      <c r="A300" s="40" t="s">
        <v>1188</v>
      </c>
      <c r="B300" s="40" t="s">
        <v>30</v>
      </c>
      <c r="C300" s="24">
        <f t="shared" ref="C300:C332" si="5">D300+E300+F300+G300</f>
        <v>2.5</v>
      </c>
      <c r="D300" s="24">
        <v>2.5</v>
      </c>
      <c r="E300" s="24"/>
      <c r="F300" s="24"/>
      <c r="G300" s="24"/>
      <c r="H300" s="24">
        <v>2.77</v>
      </c>
      <c r="I300" s="25">
        <v>0</v>
      </c>
      <c r="J300" s="25">
        <v>0</v>
      </c>
      <c r="K300" s="24">
        <v>-0.27</v>
      </c>
      <c r="L300" s="24">
        <v>-0.25110000000000005</v>
      </c>
      <c r="M300" s="17" t="s">
        <v>891</v>
      </c>
      <c r="N300" s="24">
        <v>-0.27</v>
      </c>
      <c r="O300" s="24">
        <v>-0.25110000000000005</v>
      </c>
      <c r="P300" s="29" t="s">
        <v>891</v>
      </c>
      <c r="Q300" s="17">
        <v>0</v>
      </c>
    </row>
    <row r="301" spans="1:17" s="36" customFormat="1" ht="25.5">
      <c r="A301" s="40" t="s">
        <v>1189</v>
      </c>
      <c r="B301" s="40" t="s">
        <v>30</v>
      </c>
      <c r="C301" s="24">
        <f t="shared" si="5"/>
        <v>4</v>
      </c>
      <c r="D301" s="24">
        <v>4</v>
      </c>
      <c r="E301" s="24"/>
      <c r="F301" s="24"/>
      <c r="G301" s="24"/>
      <c r="H301" s="24">
        <v>1.38</v>
      </c>
      <c r="I301" s="25">
        <v>0</v>
      </c>
      <c r="J301" s="25">
        <v>0</v>
      </c>
      <c r="K301" s="24">
        <v>2.62</v>
      </c>
      <c r="L301" s="24">
        <v>2.4366000000000003</v>
      </c>
      <c r="M301" s="17" t="s">
        <v>893</v>
      </c>
      <c r="N301" s="24">
        <v>2.62</v>
      </c>
      <c r="O301" s="24">
        <v>2.4366000000000003</v>
      </c>
      <c r="P301" s="29" t="s">
        <v>893</v>
      </c>
      <c r="Q301" s="17">
        <v>0</v>
      </c>
    </row>
    <row r="302" spans="1:17" s="36" customFormat="1" ht="25.5">
      <c r="A302" s="40" t="s">
        <v>1190</v>
      </c>
      <c r="B302" s="40" t="s">
        <v>35</v>
      </c>
      <c r="C302" s="24">
        <f t="shared" si="5"/>
        <v>4</v>
      </c>
      <c r="D302" s="24"/>
      <c r="E302" s="24">
        <v>4</v>
      </c>
      <c r="F302" s="24"/>
      <c r="G302" s="24"/>
      <c r="H302" s="24">
        <v>0.48</v>
      </c>
      <c r="I302" s="25">
        <v>0</v>
      </c>
      <c r="J302" s="25">
        <v>0</v>
      </c>
      <c r="K302" s="24">
        <v>3.52</v>
      </c>
      <c r="L302" s="24">
        <v>3.2736000000000001</v>
      </c>
      <c r="M302" s="17" t="s">
        <v>893</v>
      </c>
      <c r="N302" s="24">
        <v>3.52</v>
      </c>
      <c r="O302" s="24">
        <v>3.2736000000000001</v>
      </c>
      <c r="P302" s="29" t="s">
        <v>893</v>
      </c>
      <c r="Q302" s="17">
        <v>0</v>
      </c>
    </row>
    <row r="303" spans="1:17" s="36" customFormat="1" ht="25.5">
      <c r="A303" s="40" t="s">
        <v>1191</v>
      </c>
      <c r="B303" s="40" t="s">
        <v>30</v>
      </c>
      <c r="C303" s="24">
        <f t="shared" si="5"/>
        <v>2.5</v>
      </c>
      <c r="D303" s="24">
        <v>2.5</v>
      </c>
      <c r="E303" s="24"/>
      <c r="F303" s="24"/>
      <c r="G303" s="24"/>
      <c r="H303" s="24">
        <v>2.42</v>
      </c>
      <c r="I303" s="25">
        <v>0</v>
      </c>
      <c r="J303" s="25">
        <v>0</v>
      </c>
      <c r="K303" s="24">
        <v>8.0000000000000071E-2</v>
      </c>
      <c r="L303" s="24">
        <v>7.4400000000000063E-2</v>
      </c>
      <c r="M303" s="17" t="s">
        <v>893</v>
      </c>
      <c r="N303" s="24">
        <v>8.0000000000000071E-2</v>
      </c>
      <c r="O303" s="24">
        <v>7.4400000000000063E-2</v>
      </c>
      <c r="P303" s="29" t="s">
        <v>893</v>
      </c>
      <c r="Q303" s="17">
        <v>0</v>
      </c>
    </row>
    <row r="304" spans="1:17" s="36" customFormat="1" ht="25.5">
      <c r="A304" s="40" t="s">
        <v>1192</v>
      </c>
      <c r="B304" s="40" t="s">
        <v>30</v>
      </c>
      <c r="C304" s="24">
        <f t="shared" si="5"/>
        <v>12.6</v>
      </c>
      <c r="D304" s="24">
        <v>6.3</v>
      </c>
      <c r="E304" s="24">
        <v>6.3</v>
      </c>
      <c r="F304" s="24"/>
      <c r="G304" s="24"/>
      <c r="H304" s="24">
        <v>2.54</v>
      </c>
      <c r="I304" s="25">
        <v>0.98480000000000001</v>
      </c>
      <c r="J304" s="25">
        <v>0.82379999999999998</v>
      </c>
      <c r="K304" s="24">
        <v>3.0160752688172048</v>
      </c>
      <c r="L304" s="24">
        <v>2.8049500000000007</v>
      </c>
      <c r="M304" s="17" t="s">
        <v>893</v>
      </c>
      <c r="N304" s="24">
        <v>3.0160752688172048</v>
      </c>
      <c r="O304" s="24">
        <v>2.8049500000000007</v>
      </c>
      <c r="P304" s="29" t="s">
        <v>893</v>
      </c>
      <c r="Q304" s="17">
        <v>0</v>
      </c>
    </row>
    <row r="305" spans="1:17" s="36" customFormat="1" ht="25.5">
      <c r="A305" s="40" t="s">
        <v>1193</v>
      </c>
      <c r="B305" s="40" t="s">
        <v>35</v>
      </c>
      <c r="C305" s="24">
        <f t="shared" si="5"/>
        <v>10.3</v>
      </c>
      <c r="D305" s="24">
        <v>6.3</v>
      </c>
      <c r="E305" s="24">
        <v>4</v>
      </c>
      <c r="F305" s="24"/>
      <c r="G305" s="24"/>
      <c r="H305" s="24">
        <v>2.6</v>
      </c>
      <c r="I305" s="25">
        <v>1.3719699999999999</v>
      </c>
      <c r="J305" s="25">
        <v>0.70750000000000002</v>
      </c>
      <c r="K305" s="24">
        <v>0.12476344086021629</v>
      </c>
      <c r="L305" s="24">
        <v>0.11603000000000116</v>
      </c>
      <c r="M305" s="17" t="s">
        <v>893</v>
      </c>
      <c r="N305" s="24">
        <v>0.12476344086021629</v>
      </c>
      <c r="O305" s="24">
        <v>0.11603000000000116</v>
      </c>
      <c r="P305" s="29" t="s">
        <v>893</v>
      </c>
      <c r="Q305" s="17">
        <v>0</v>
      </c>
    </row>
    <row r="306" spans="1:17" s="36" customFormat="1" ht="25.5">
      <c r="A306" s="40" t="s">
        <v>1194</v>
      </c>
      <c r="B306" s="40" t="s">
        <v>38</v>
      </c>
      <c r="C306" s="24">
        <f t="shared" si="5"/>
        <v>10</v>
      </c>
      <c r="D306" s="24">
        <v>10</v>
      </c>
      <c r="E306" s="24"/>
      <c r="F306" s="24"/>
      <c r="G306" s="24"/>
      <c r="H306" s="24">
        <v>6.71</v>
      </c>
      <c r="I306" s="25">
        <v>0.64500000000000002</v>
      </c>
      <c r="J306" s="25">
        <v>0.34200000000000003</v>
      </c>
      <c r="K306" s="24">
        <v>2.596451612903226</v>
      </c>
      <c r="L306" s="24">
        <v>2.4147000000000003</v>
      </c>
      <c r="M306" s="17" t="s">
        <v>893</v>
      </c>
      <c r="N306" s="24">
        <v>2.596451612903226</v>
      </c>
      <c r="O306" s="24">
        <v>2.4147000000000003</v>
      </c>
      <c r="P306" s="29" t="s">
        <v>893</v>
      </c>
      <c r="Q306" s="17">
        <v>0</v>
      </c>
    </row>
    <row r="307" spans="1:17" s="36" customFormat="1" ht="25.5">
      <c r="A307" s="40" t="s">
        <v>1195</v>
      </c>
      <c r="B307" s="40" t="s">
        <v>33</v>
      </c>
      <c r="C307" s="24">
        <f t="shared" si="5"/>
        <v>32</v>
      </c>
      <c r="D307" s="24">
        <v>16</v>
      </c>
      <c r="E307" s="24">
        <v>16</v>
      </c>
      <c r="F307" s="24"/>
      <c r="G307" s="24"/>
      <c r="H307" s="24">
        <v>2.4700000000000002</v>
      </c>
      <c r="I307" s="25">
        <v>0.30037000000000003</v>
      </c>
      <c r="J307" s="25">
        <v>0.10199999999999999</v>
      </c>
      <c r="K307" s="24">
        <v>14.007021505376343</v>
      </c>
      <c r="L307" s="24">
        <v>13.026529999999999</v>
      </c>
      <c r="M307" s="17" t="s">
        <v>893</v>
      </c>
      <c r="N307" s="24">
        <v>14.007021505376343</v>
      </c>
      <c r="O307" s="24">
        <v>13.026529999999999</v>
      </c>
      <c r="P307" s="29" t="s">
        <v>893</v>
      </c>
      <c r="Q307" s="17">
        <v>0</v>
      </c>
    </row>
    <row r="308" spans="1:17" s="36" customFormat="1" ht="25.5">
      <c r="A308" s="40" t="s">
        <v>1196</v>
      </c>
      <c r="B308" s="40" t="s">
        <v>35</v>
      </c>
      <c r="C308" s="24">
        <f t="shared" si="5"/>
        <v>3.2</v>
      </c>
      <c r="D308" s="24">
        <v>1.6</v>
      </c>
      <c r="E308" s="24">
        <v>1.6</v>
      </c>
      <c r="F308" s="24"/>
      <c r="G308" s="24"/>
      <c r="H308" s="24">
        <v>0.35</v>
      </c>
      <c r="I308" s="25">
        <v>0</v>
      </c>
      <c r="J308" s="25">
        <v>0</v>
      </c>
      <c r="K308" s="24">
        <v>1.33</v>
      </c>
      <c r="L308" s="24">
        <v>1.2369000000000001</v>
      </c>
      <c r="M308" s="17" t="s">
        <v>893</v>
      </c>
      <c r="N308" s="24">
        <v>1.33</v>
      </c>
      <c r="O308" s="24">
        <v>1.2369000000000001</v>
      </c>
      <c r="P308" s="29" t="s">
        <v>893</v>
      </c>
      <c r="Q308" s="17">
        <v>0</v>
      </c>
    </row>
    <row r="309" spans="1:17" s="36" customFormat="1" ht="25.5">
      <c r="A309" s="40" t="s">
        <v>1197</v>
      </c>
      <c r="B309" s="40" t="s">
        <v>33</v>
      </c>
      <c r="C309" s="24">
        <f t="shared" si="5"/>
        <v>12.6</v>
      </c>
      <c r="D309" s="24">
        <v>6.3</v>
      </c>
      <c r="E309" s="24">
        <v>6.3</v>
      </c>
      <c r="F309" s="24"/>
      <c r="G309" s="24"/>
      <c r="H309" s="24">
        <v>1.1200000000000001</v>
      </c>
      <c r="I309" s="25">
        <v>0.03</v>
      </c>
      <c r="J309" s="25">
        <v>0.03</v>
      </c>
      <c r="K309" s="24">
        <v>5.4627419354838711</v>
      </c>
      <c r="L309" s="24">
        <v>5.0803500000000001</v>
      </c>
      <c r="M309" s="17" t="s">
        <v>893</v>
      </c>
      <c r="N309" s="24">
        <v>5.4627419354838711</v>
      </c>
      <c r="O309" s="24">
        <v>5.0803500000000001</v>
      </c>
      <c r="P309" s="29" t="s">
        <v>893</v>
      </c>
      <c r="Q309" s="17">
        <v>0</v>
      </c>
    </row>
    <row r="310" spans="1:17" s="36" customFormat="1" ht="25.5">
      <c r="A310" s="40" t="s">
        <v>1198</v>
      </c>
      <c r="B310" s="40" t="s">
        <v>35</v>
      </c>
      <c r="C310" s="24">
        <f t="shared" si="5"/>
        <v>2.5</v>
      </c>
      <c r="D310" s="24">
        <v>2.5</v>
      </c>
      <c r="E310" s="24"/>
      <c r="F310" s="24"/>
      <c r="G310" s="24"/>
      <c r="H310" s="24">
        <v>0.35</v>
      </c>
      <c r="I310" s="25">
        <v>0</v>
      </c>
      <c r="J310" s="25">
        <v>0</v>
      </c>
      <c r="K310" s="24">
        <v>2.15</v>
      </c>
      <c r="L310" s="24">
        <v>1.9995000000000001</v>
      </c>
      <c r="M310" s="17" t="s">
        <v>893</v>
      </c>
      <c r="N310" s="24">
        <v>2.15</v>
      </c>
      <c r="O310" s="24">
        <v>1.9995000000000001</v>
      </c>
      <c r="P310" s="29" t="s">
        <v>893</v>
      </c>
      <c r="Q310" s="17">
        <v>0</v>
      </c>
    </row>
    <row r="311" spans="1:17" s="36" customFormat="1" ht="25.5">
      <c r="A311" s="40" t="s">
        <v>1199</v>
      </c>
      <c r="B311" s="40" t="s">
        <v>35</v>
      </c>
      <c r="C311" s="24">
        <f t="shared" si="5"/>
        <v>4</v>
      </c>
      <c r="D311" s="24">
        <v>4</v>
      </c>
      <c r="E311" s="24"/>
      <c r="F311" s="24"/>
      <c r="G311" s="24"/>
      <c r="H311" s="24">
        <v>0.5</v>
      </c>
      <c r="I311" s="25">
        <v>0</v>
      </c>
      <c r="J311" s="25">
        <v>0</v>
      </c>
      <c r="K311" s="24">
        <v>3.5</v>
      </c>
      <c r="L311" s="24">
        <v>3.2550000000000003</v>
      </c>
      <c r="M311" s="17" t="s">
        <v>893</v>
      </c>
      <c r="N311" s="24">
        <v>3.5</v>
      </c>
      <c r="O311" s="24">
        <v>3.2550000000000003</v>
      </c>
      <c r="P311" s="29" t="s">
        <v>893</v>
      </c>
      <c r="Q311" s="17">
        <v>0</v>
      </c>
    </row>
    <row r="312" spans="1:17" s="36" customFormat="1" ht="25.5">
      <c r="A312" s="40" t="s">
        <v>1200</v>
      </c>
      <c r="B312" s="40" t="s">
        <v>38</v>
      </c>
      <c r="C312" s="24">
        <f t="shared" si="5"/>
        <v>10</v>
      </c>
      <c r="D312" s="24">
        <v>10</v>
      </c>
      <c r="E312" s="24"/>
      <c r="F312" s="24"/>
      <c r="G312" s="24"/>
      <c r="H312" s="24">
        <v>3.35</v>
      </c>
      <c r="I312" s="25">
        <v>1.2999999999999999E-2</v>
      </c>
      <c r="J312" s="25">
        <v>0</v>
      </c>
      <c r="K312" s="24">
        <v>6.6360215053763447</v>
      </c>
      <c r="L312" s="24">
        <v>6.1715000000000009</v>
      </c>
      <c r="M312" s="17" t="s">
        <v>893</v>
      </c>
      <c r="N312" s="24">
        <v>6.6360215053763447</v>
      </c>
      <c r="O312" s="24">
        <v>6.1715000000000009</v>
      </c>
      <c r="P312" s="29" t="s">
        <v>893</v>
      </c>
      <c r="Q312" s="17">
        <v>0</v>
      </c>
    </row>
    <row r="313" spans="1:17" s="36" customFormat="1" ht="25.5">
      <c r="A313" s="40" t="s">
        <v>1201</v>
      </c>
      <c r="B313" s="40" t="s">
        <v>33</v>
      </c>
      <c r="C313" s="24">
        <f t="shared" si="5"/>
        <v>6.3</v>
      </c>
      <c r="D313" s="24">
        <v>6.3</v>
      </c>
      <c r="E313" s="24"/>
      <c r="F313" s="24"/>
      <c r="G313" s="24"/>
      <c r="H313" s="24">
        <v>1.54</v>
      </c>
      <c r="I313" s="25">
        <v>5.4800000000000001E-2</v>
      </c>
      <c r="J313" s="25">
        <v>0.03</v>
      </c>
      <c r="K313" s="24">
        <v>4.7010752688172044</v>
      </c>
      <c r="L313" s="24">
        <v>4.3719999999999999</v>
      </c>
      <c r="M313" s="17" t="s">
        <v>893</v>
      </c>
      <c r="N313" s="24">
        <v>4.7010752688172044</v>
      </c>
      <c r="O313" s="24">
        <v>4.3719999999999999</v>
      </c>
      <c r="P313" s="29" t="s">
        <v>893</v>
      </c>
      <c r="Q313" s="17">
        <v>0</v>
      </c>
    </row>
    <row r="314" spans="1:17" s="36" customFormat="1" ht="25.5">
      <c r="A314" s="40" t="s">
        <v>1202</v>
      </c>
      <c r="B314" s="40" t="s">
        <v>35</v>
      </c>
      <c r="C314" s="24">
        <f t="shared" si="5"/>
        <v>4</v>
      </c>
      <c r="D314" s="24">
        <v>4</v>
      </c>
      <c r="E314" s="24"/>
      <c r="F314" s="24"/>
      <c r="G314" s="24"/>
      <c r="H314" s="24">
        <v>0.5</v>
      </c>
      <c r="I314" s="25">
        <v>1.4E-2</v>
      </c>
      <c r="J314" s="25">
        <v>1.4E-2</v>
      </c>
      <c r="K314" s="24">
        <v>3.4849462365591397</v>
      </c>
      <c r="L314" s="24">
        <v>3.2410000000000001</v>
      </c>
      <c r="M314" s="17" t="s">
        <v>893</v>
      </c>
      <c r="N314" s="24">
        <v>3.4849462365591397</v>
      </c>
      <c r="O314" s="24">
        <v>3.2410000000000001</v>
      </c>
      <c r="P314" s="29" t="s">
        <v>893</v>
      </c>
      <c r="Q314" s="17">
        <v>0</v>
      </c>
    </row>
    <row r="315" spans="1:17" s="36" customFormat="1" ht="25.5">
      <c r="A315" s="40" t="s">
        <v>1203</v>
      </c>
      <c r="B315" s="40" t="s">
        <v>35</v>
      </c>
      <c r="C315" s="24">
        <f t="shared" si="5"/>
        <v>1.8</v>
      </c>
      <c r="D315" s="24">
        <v>1.8</v>
      </c>
      <c r="E315" s="24"/>
      <c r="F315" s="24"/>
      <c r="G315" s="24"/>
      <c r="H315" s="24">
        <v>0.33</v>
      </c>
      <c r="I315" s="25">
        <v>1.4E-2</v>
      </c>
      <c r="J315" s="25">
        <v>1.4E-2</v>
      </c>
      <c r="K315" s="24">
        <v>1.4549462365591397</v>
      </c>
      <c r="L315" s="24">
        <v>1.3531</v>
      </c>
      <c r="M315" s="17" t="s">
        <v>893</v>
      </c>
      <c r="N315" s="24">
        <v>1.4549462365591397</v>
      </c>
      <c r="O315" s="24">
        <v>1.3531</v>
      </c>
      <c r="P315" s="29" t="s">
        <v>893</v>
      </c>
      <c r="Q315" s="17">
        <v>0</v>
      </c>
    </row>
    <row r="316" spans="1:17" s="36" customFormat="1" ht="25.5">
      <c r="A316" s="40" t="s">
        <v>1204</v>
      </c>
      <c r="B316" s="40" t="s">
        <v>35</v>
      </c>
      <c r="C316" s="24">
        <f t="shared" si="5"/>
        <v>8</v>
      </c>
      <c r="D316" s="24">
        <v>4</v>
      </c>
      <c r="E316" s="24">
        <v>4</v>
      </c>
      <c r="F316" s="24"/>
      <c r="G316" s="24"/>
      <c r="H316" s="24">
        <v>1.3</v>
      </c>
      <c r="I316" s="25">
        <v>5.8000000000000003E-2</v>
      </c>
      <c r="J316" s="25">
        <v>4.4999999999999998E-2</v>
      </c>
      <c r="K316" s="24">
        <v>2.8376344086021508</v>
      </c>
      <c r="L316" s="24">
        <v>2.6390000000000002</v>
      </c>
      <c r="M316" s="17" t="s">
        <v>893</v>
      </c>
      <c r="N316" s="24">
        <v>2.8376344086021508</v>
      </c>
      <c r="O316" s="24">
        <v>2.6390000000000002</v>
      </c>
      <c r="P316" s="29" t="s">
        <v>893</v>
      </c>
      <c r="Q316" s="17">
        <v>0</v>
      </c>
    </row>
    <row r="317" spans="1:17" s="36" customFormat="1" ht="25.5">
      <c r="A317" s="40" t="s">
        <v>1205</v>
      </c>
      <c r="B317" s="40" t="s">
        <v>35</v>
      </c>
      <c r="C317" s="24">
        <f t="shared" si="5"/>
        <v>2.5</v>
      </c>
      <c r="D317" s="24">
        <v>2.5</v>
      </c>
      <c r="E317" s="24"/>
      <c r="F317" s="24"/>
      <c r="G317" s="24"/>
      <c r="H317" s="24">
        <v>0.35</v>
      </c>
      <c r="I317" s="25">
        <v>0</v>
      </c>
      <c r="J317" s="25">
        <v>0</v>
      </c>
      <c r="K317" s="24">
        <v>2.15</v>
      </c>
      <c r="L317" s="24">
        <v>1.9995000000000001</v>
      </c>
      <c r="M317" s="17" t="s">
        <v>893</v>
      </c>
      <c r="N317" s="24">
        <v>2.15</v>
      </c>
      <c r="O317" s="24">
        <v>1.9995000000000001</v>
      </c>
      <c r="P317" s="29" t="s">
        <v>893</v>
      </c>
      <c r="Q317" s="17">
        <v>0</v>
      </c>
    </row>
    <row r="318" spans="1:17" s="36" customFormat="1" ht="25.5">
      <c r="A318" s="40" t="s">
        <v>1206</v>
      </c>
      <c r="B318" s="40" t="s">
        <v>33</v>
      </c>
      <c r="C318" s="24">
        <f t="shared" si="5"/>
        <v>6.3</v>
      </c>
      <c r="D318" s="24">
        <v>6.3</v>
      </c>
      <c r="E318" s="24"/>
      <c r="F318" s="24"/>
      <c r="G318" s="24"/>
      <c r="H318" s="24">
        <v>0.78</v>
      </c>
      <c r="I318" s="25">
        <v>0</v>
      </c>
      <c r="J318" s="25">
        <v>0</v>
      </c>
      <c r="K318" s="24">
        <v>5.52</v>
      </c>
      <c r="L318" s="24">
        <v>5.1335999999999995</v>
      </c>
      <c r="M318" s="17" t="s">
        <v>893</v>
      </c>
      <c r="N318" s="24">
        <v>5.52</v>
      </c>
      <c r="O318" s="24">
        <v>5.1335999999999995</v>
      </c>
      <c r="P318" s="29" t="s">
        <v>893</v>
      </c>
      <c r="Q318" s="17">
        <v>0</v>
      </c>
    </row>
    <row r="319" spans="1:17" s="36" customFormat="1" ht="25.5">
      <c r="A319" s="40" t="s">
        <v>1207</v>
      </c>
      <c r="B319" s="40" t="s">
        <v>35</v>
      </c>
      <c r="C319" s="24">
        <f t="shared" si="5"/>
        <v>4</v>
      </c>
      <c r="D319" s="24">
        <v>4</v>
      </c>
      <c r="E319" s="24"/>
      <c r="F319" s="24"/>
      <c r="G319" s="24"/>
      <c r="H319" s="24">
        <v>1.78</v>
      </c>
      <c r="I319" s="25">
        <v>0</v>
      </c>
      <c r="J319" s="25">
        <v>0</v>
      </c>
      <c r="K319" s="24">
        <v>2.2199999999999998</v>
      </c>
      <c r="L319" s="24">
        <v>2.0646</v>
      </c>
      <c r="M319" s="17" t="s">
        <v>893</v>
      </c>
      <c r="N319" s="24">
        <v>2.2199999999999998</v>
      </c>
      <c r="O319" s="24">
        <v>2.0646</v>
      </c>
      <c r="P319" s="29" t="s">
        <v>893</v>
      </c>
      <c r="Q319" s="17">
        <v>0</v>
      </c>
    </row>
    <row r="320" spans="1:17" s="36" customFormat="1" ht="25.5">
      <c r="A320" s="40" t="s">
        <v>1208</v>
      </c>
      <c r="B320" s="37" t="s">
        <v>35</v>
      </c>
      <c r="C320" s="24">
        <f t="shared" si="5"/>
        <v>4</v>
      </c>
      <c r="D320" s="24">
        <v>4</v>
      </c>
      <c r="E320" s="24"/>
      <c r="F320" s="24"/>
      <c r="G320" s="24"/>
      <c r="H320" s="24">
        <v>0.85</v>
      </c>
      <c r="I320" s="25">
        <v>0</v>
      </c>
      <c r="J320" s="25">
        <v>0</v>
      </c>
      <c r="K320" s="24">
        <v>3.15</v>
      </c>
      <c r="L320" s="24">
        <v>2.9295</v>
      </c>
      <c r="M320" s="17" t="s">
        <v>893</v>
      </c>
      <c r="N320" s="24">
        <v>3.15</v>
      </c>
      <c r="O320" s="24">
        <v>2.9295</v>
      </c>
      <c r="P320" s="29" t="s">
        <v>893</v>
      </c>
      <c r="Q320" s="17">
        <v>0</v>
      </c>
    </row>
    <row r="321" spans="1:17" s="36" customFormat="1" ht="25.5">
      <c r="A321" s="40" t="s">
        <v>1209</v>
      </c>
      <c r="B321" s="40" t="s">
        <v>35</v>
      </c>
      <c r="C321" s="24">
        <f t="shared" si="5"/>
        <v>4</v>
      </c>
      <c r="D321" s="24">
        <v>4</v>
      </c>
      <c r="E321" s="24"/>
      <c r="F321" s="24"/>
      <c r="G321" s="24"/>
      <c r="H321" s="24">
        <v>1.1100000000000001</v>
      </c>
      <c r="I321" s="25">
        <v>0.01</v>
      </c>
      <c r="J321" s="25">
        <v>0</v>
      </c>
      <c r="K321" s="24">
        <v>2.8792473118279567</v>
      </c>
      <c r="L321" s="24">
        <v>2.6776999999999997</v>
      </c>
      <c r="M321" s="17" t="s">
        <v>893</v>
      </c>
      <c r="N321" s="24">
        <v>2.8792473118279567</v>
      </c>
      <c r="O321" s="24">
        <v>2.6776999999999997</v>
      </c>
      <c r="P321" s="29" t="s">
        <v>893</v>
      </c>
      <c r="Q321" s="17">
        <v>0</v>
      </c>
    </row>
    <row r="322" spans="1:17" s="36" customFormat="1" ht="25.5">
      <c r="A322" s="40" t="s">
        <v>1210</v>
      </c>
      <c r="B322" s="40" t="s">
        <v>35</v>
      </c>
      <c r="C322" s="24">
        <f t="shared" si="5"/>
        <v>5.6</v>
      </c>
      <c r="D322" s="24">
        <v>5.6</v>
      </c>
      <c r="E322" s="24"/>
      <c r="F322" s="24"/>
      <c r="G322" s="24"/>
      <c r="H322" s="24">
        <v>1.21</v>
      </c>
      <c r="I322" s="25">
        <v>0</v>
      </c>
      <c r="J322" s="25">
        <v>0</v>
      </c>
      <c r="K322" s="24">
        <v>4.3899999999999997</v>
      </c>
      <c r="L322" s="24">
        <v>4.0827</v>
      </c>
      <c r="M322" s="17" t="s">
        <v>893</v>
      </c>
      <c r="N322" s="24">
        <v>4.3899999999999997</v>
      </c>
      <c r="O322" s="24">
        <v>4.0827</v>
      </c>
      <c r="P322" s="29" t="s">
        <v>893</v>
      </c>
      <c r="Q322" s="17">
        <v>0</v>
      </c>
    </row>
    <row r="323" spans="1:17" s="36" customFormat="1" ht="25.5">
      <c r="A323" s="40" t="s">
        <v>1211</v>
      </c>
      <c r="B323" s="40" t="s">
        <v>35</v>
      </c>
      <c r="C323" s="24">
        <f t="shared" si="5"/>
        <v>4</v>
      </c>
      <c r="D323" s="24"/>
      <c r="E323" s="24">
        <v>4</v>
      </c>
      <c r="F323" s="24"/>
      <c r="G323" s="24"/>
      <c r="H323" s="24">
        <v>1.64</v>
      </c>
      <c r="I323" s="25">
        <v>4.7E-2</v>
      </c>
      <c r="J323" s="25">
        <v>0</v>
      </c>
      <c r="K323" s="24">
        <v>2.3094623655913979</v>
      </c>
      <c r="L323" s="24">
        <v>2.1478000000000002</v>
      </c>
      <c r="M323" s="17" t="s">
        <v>893</v>
      </c>
      <c r="N323" s="24">
        <v>2.3094623655913979</v>
      </c>
      <c r="O323" s="24">
        <v>2.1478000000000002</v>
      </c>
      <c r="P323" s="29" t="s">
        <v>893</v>
      </c>
      <c r="Q323" s="17">
        <v>0</v>
      </c>
    </row>
    <row r="324" spans="1:17" s="36" customFormat="1" ht="25.5">
      <c r="A324" s="40" t="s">
        <v>1212</v>
      </c>
      <c r="B324" s="40" t="s">
        <v>33</v>
      </c>
      <c r="C324" s="24">
        <f t="shared" si="5"/>
        <v>6.3</v>
      </c>
      <c r="D324" s="24">
        <v>6.3</v>
      </c>
      <c r="E324" s="24"/>
      <c r="F324" s="24"/>
      <c r="G324" s="24"/>
      <c r="H324" s="24">
        <v>0.83</v>
      </c>
      <c r="I324" s="25">
        <v>9.1900000000000003E-3</v>
      </c>
      <c r="J324" s="25">
        <v>0</v>
      </c>
      <c r="K324" s="24">
        <v>5.4601182795698922</v>
      </c>
      <c r="L324" s="24">
        <v>5.0779100000000001</v>
      </c>
      <c r="M324" s="17" t="s">
        <v>893</v>
      </c>
      <c r="N324" s="24">
        <v>5.4601182795698922</v>
      </c>
      <c r="O324" s="24">
        <v>5.0779100000000001</v>
      </c>
      <c r="P324" s="29" t="s">
        <v>893</v>
      </c>
      <c r="Q324" s="17">
        <v>0</v>
      </c>
    </row>
    <row r="325" spans="1:17" s="36" customFormat="1" ht="25.5">
      <c r="A325" s="40" t="s">
        <v>1213</v>
      </c>
      <c r="B325" s="40" t="s">
        <v>38</v>
      </c>
      <c r="C325" s="24">
        <f t="shared" si="5"/>
        <v>16</v>
      </c>
      <c r="D325" s="24">
        <v>16</v>
      </c>
      <c r="E325" s="24"/>
      <c r="F325" s="24"/>
      <c r="G325" s="24"/>
      <c r="H325" s="24">
        <v>2.2400000000000002</v>
      </c>
      <c r="I325" s="25">
        <v>7.0000000000000001E-3</v>
      </c>
      <c r="J325" s="25">
        <v>7.0000000000000001E-3</v>
      </c>
      <c r="K325" s="24">
        <v>13.752473118279569</v>
      </c>
      <c r="L325" s="24">
        <v>12.7898</v>
      </c>
      <c r="M325" s="17" t="s">
        <v>893</v>
      </c>
      <c r="N325" s="24">
        <v>13.752473118279569</v>
      </c>
      <c r="O325" s="24">
        <v>12.7898</v>
      </c>
      <c r="P325" s="29" t="s">
        <v>893</v>
      </c>
      <c r="Q325" s="17">
        <v>0</v>
      </c>
    </row>
    <row r="326" spans="1:17" s="36" customFormat="1" ht="25.5">
      <c r="A326" s="40" t="s">
        <v>1214</v>
      </c>
      <c r="B326" s="40" t="s">
        <v>33</v>
      </c>
      <c r="C326" s="24">
        <f t="shared" si="5"/>
        <v>6.3</v>
      </c>
      <c r="D326" s="24">
        <v>6.3</v>
      </c>
      <c r="E326" s="24"/>
      <c r="F326" s="24"/>
      <c r="G326" s="24"/>
      <c r="H326" s="24">
        <v>0.71</v>
      </c>
      <c r="I326" s="25">
        <v>0</v>
      </c>
      <c r="J326" s="25">
        <v>0</v>
      </c>
      <c r="K326" s="24">
        <v>5.59</v>
      </c>
      <c r="L326" s="24">
        <v>5.1987000000000005</v>
      </c>
      <c r="M326" s="17" t="s">
        <v>893</v>
      </c>
      <c r="N326" s="24">
        <v>5.59</v>
      </c>
      <c r="O326" s="24">
        <v>5.1987000000000005</v>
      </c>
      <c r="P326" s="29" t="s">
        <v>893</v>
      </c>
      <c r="Q326" s="17">
        <v>0</v>
      </c>
    </row>
    <row r="327" spans="1:17" s="36" customFormat="1" ht="25.5">
      <c r="A327" s="40" t="s">
        <v>1215</v>
      </c>
      <c r="B327" s="40" t="s">
        <v>38</v>
      </c>
      <c r="C327" s="24">
        <f t="shared" si="5"/>
        <v>10</v>
      </c>
      <c r="D327" s="24">
        <v>10</v>
      </c>
      <c r="E327" s="24"/>
      <c r="F327" s="24"/>
      <c r="G327" s="24"/>
      <c r="H327" s="24">
        <v>3.95</v>
      </c>
      <c r="I327" s="25">
        <v>0.3473</v>
      </c>
      <c r="J327" s="25">
        <v>1.4999999999999999E-2</v>
      </c>
      <c r="K327" s="24">
        <v>5.6765591397849464</v>
      </c>
      <c r="L327" s="24">
        <v>5.2792000000000003</v>
      </c>
      <c r="M327" s="17" t="s">
        <v>893</v>
      </c>
      <c r="N327" s="24">
        <v>5.6765591397849464</v>
      </c>
      <c r="O327" s="24">
        <v>5.2792000000000003</v>
      </c>
      <c r="P327" s="29" t="s">
        <v>893</v>
      </c>
      <c r="Q327" s="17">
        <v>0</v>
      </c>
    </row>
    <row r="328" spans="1:17" s="36" customFormat="1" ht="25.5">
      <c r="A328" s="40" t="s">
        <v>1216</v>
      </c>
      <c r="B328" s="40" t="s">
        <v>35</v>
      </c>
      <c r="C328" s="24">
        <f t="shared" si="5"/>
        <v>8</v>
      </c>
      <c r="D328" s="24">
        <v>4</v>
      </c>
      <c r="E328" s="24">
        <v>4</v>
      </c>
      <c r="F328" s="24"/>
      <c r="G328" s="24"/>
      <c r="H328" s="24">
        <v>4.5</v>
      </c>
      <c r="I328" s="25">
        <v>0.81699999999999995</v>
      </c>
      <c r="J328" s="25">
        <v>0</v>
      </c>
      <c r="K328" s="24">
        <v>-1.1784946236559137</v>
      </c>
      <c r="L328" s="24">
        <v>-1.0959999999999999</v>
      </c>
      <c r="M328" s="17" t="s">
        <v>891</v>
      </c>
      <c r="N328" s="24">
        <v>-1.1784946236559137</v>
      </c>
      <c r="O328" s="24">
        <v>-1.0959999999999999</v>
      </c>
      <c r="P328" s="29" t="s">
        <v>891</v>
      </c>
      <c r="Q328" s="17">
        <v>0</v>
      </c>
    </row>
    <row r="329" spans="1:17" s="36" customFormat="1" ht="25.5">
      <c r="A329" s="40" t="s">
        <v>1217</v>
      </c>
      <c r="B329" s="40" t="s">
        <v>35</v>
      </c>
      <c r="C329" s="24">
        <f t="shared" si="5"/>
        <v>10.3</v>
      </c>
      <c r="D329" s="24">
        <v>6.3</v>
      </c>
      <c r="E329" s="24">
        <v>4</v>
      </c>
      <c r="F329" s="24"/>
      <c r="G329" s="24"/>
      <c r="H329" s="24">
        <v>2.85</v>
      </c>
      <c r="I329" s="25">
        <v>0.21576000000000001</v>
      </c>
      <c r="J329" s="25">
        <v>0.125</v>
      </c>
      <c r="K329" s="24">
        <v>1.118000000000001</v>
      </c>
      <c r="L329" s="24">
        <v>1.039740000000001</v>
      </c>
      <c r="M329" s="17" t="s">
        <v>893</v>
      </c>
      <c r="N329" s="24">
        <v>1.118000000000001</v>
      </c>
      <c r="O329" s="24">
        <v>1.039740000000001</v>
      </c>
      <c r="P329" s="29" t="s">
        <v>893</v>
      </c>
      <c r="Q329" s="17">
        <v>0</v>
      </c>
    </row>
    <row r="330" spans="1:17" s="36" customFormat="1" ht="25.5">
      <c r="A330" s="40" t="s">
        <v>1218</v>
      </c>
      <c r="B330" s="40" t="s">
        <v>35</v>
      </c>
      <c r="C330" s="24">
        <f t="shared" si="5"/>
        <v>6.5</v>
      </c>
      <c r="D330" s="24">
        <v>2.5</v>
      </c>
      <c r="E330" s="24">
        <v>4</v>
      </c>
      <c r="F330" s="24"/>
      <c r="G330" s="24"/>
      <c r="H330" s="24">
        <v>1.45</v>
      </c>
      <c r="I330" s="25">
        <v>8.6999999999999994E-2</v>
      </c>
      <c r="J330" s="25">
        <v>5.3499999999999999E-2</v>
      </c>
      <c r="K330" s="24">
        <v>1.0814516129032259</v>
      </c>
      <c r="L330" s="24">
        <v>1.0057500000000001</v>
      </c>
      <c r="M330" s="17" t="s">
        <v>893</v>
      </c>
      <c r="N330" s="24">
        <v>1.0814516129032259</v>
      </c>
      <c r="O330" s="24">
        <v>1.0057500000000001</v>
      </c>
      <c r="P330" s="29" t="s">
        <v>893</v>
      </c>
      <c r="Q330" s="17">
        <v>0</v>
      </c>
    </row>
    <row r="331" spans="1:17" s="36" customFormat="1" ht="25.5">
      <c r="A331" s="40" t="s">
        <v>1219</v>
      </c>
      <c r="B331" s="40" t="s">
        <v>35</v>
      </c>
      <c r="C331" s="24">
        <f t="shared" si="5"/>
        <v>8</v>
      </c>
      <c r="D331" s="24">
        <v>4</v>
      </c>
      <c r="E331" s="24">
        <v>4</v>
      </c>
      <c r="F331" s="24"/>
      <c r="G331" s="24"/>
      <c r="H331" s="24">
        <v>3.46</v>
      </c>
      <c r="I331" s="25">
        <v>0.13149</v>
      </c>
      <c r="J331" s="25">
        <v>0.12249</v>
      </c>
      <c r="K331" s="24">
        <v>0.59861290322580674</v>
      </c>
      <c r="L331" s="24">
        <v>0.55671000000000026</v>
      </c>
      <c r="M331" s="17" t="s">
        <v>893</v>
      </c>
      <c r="N331" s="24">
        <v>0.59861290322580674</v>
      </c>
      <c r="O331" s="24">
        <v>0.55671000000000026</v>
      </c>
      <c r="P331" s="29" t="s">
        <v>893</v>
      </c>
      <c r="Q331" s="17">
        <v>0</v>
      </c>
    </row>
    <row r="332" spans="1:17" s="36" customFormat="1" ht="25.5">
      <c r="A332" s="40" t="s">
        <v>1220</v>
      </c>
      <c r="B332" s="40" t="s">
        <v>33</v>
      </c>
      <c r="C332" s="24">
        <f t="shared" si="5"/>
        <v>6.3</v>
      </c>
      <c r="D332" s="24">
        <v>6.3</v>
      </c>
      <c r="E332" s="24"/>
      <c r="F332" s="24"/>
      <c r="G332" s="24"/>
      <c r="H332" s="24">
        <v>2.09</v>
      </c>
      <c r="I332" s="25">
        <v>2.7471999999999999</v>
      </c>
      <c r="J332" s="25">
        <v>0.2102</v>
      </c>
      <c r="K332" s="24">
        <v>1.2560215053763444</v>
      </c>
      <c r="L332" s="24">
        <v>1.1681000000000004</v>
      </c>
      <c r="M332" s="17" t="s">
        <v>893</v>
      </c>
      <c r="N332" s="24">
        <v>1.2560215053763444</v>
      </c>
      <c r="O332" s="24">
        <v>1.1681000000000004</v>
      </c>
      <c r="P332" s="29" t="s">
        <v>893</v>
      </c>
      <c r="Q332" s="17">
        <v>0.315</v>
      </c>
    </row>
    <row r="333" spans="1:17" s="36" customFormat="1" ht="25.5">
      <c r="A333" s="40" t="s">
        <v>1221</v>
      </c>
      <c r="B333" s="40" t="s">
        <v>38</v>
      </c>
      <c r="C333" s="24">
        <f>D333+E333+F333+G333</f>
        <v>10</v>
      </c>
      <c r="D333" s="24">
        <v>10</v>
      </c>
      <c r="E333" s="24"/>
      <c r="F333" s="24"/>
      <c r="G333" s="24"/>
      <c r="H333" s="24">
        <v>7.4399999999999995</v>
      </c>
      <c r="I333" s="25">
        <v>0.27800000000000002</v>
      </c>
      <c r="J333" s="25">
        <v>1.7999999999999999E-2</v>
      </c>
      <c r="K333" s="24">
        <v>2.2610752688172049</v>
      </c>
      <c r="L333" s="24">
        <v>2.1028000000000007</v>
      </c>
      <c r="M333" s="17" t="s">
        <v>893</v>
      </c>
      <c r="N333" s="24">
        <v>2.2610752688172049</v>
      </c>
      <c r="O333" s="24">
        <v>2.1028000000000007</v>
      </c>
      <c r="P333" s="29" t="s">
        <v>893</v>
      </c>
      <c r="Q333" s="17">
        <v>0</v>
      </c>
    </row>
    <row r="334" spans="1:17" s="36" customFormat="1" ht="25.5">
      <c r="A334" s="47" t="s">
        <v>1222</v>
      </c>
      <c r="B334" s="47" t="s">
        <v>38</v>
      </c>
      <c r="C334" s="24">
        <f>D334+E334+F334+G334</f>
        <v>32</v>
      </c>
      <c r="D334" s="24">
        <v>16</v>
      </c>
      <c r="E334" s="24">
        <v>16</v>
      </c>
      <c r="F334" s="24"/>
      <c r="G334" s="24"/>
      <c r="H334" s="44">
        <v>8.9</v>
      </c>
      <c r="I334" s="25">
        <v>1.087</v>
      </c>
      <c r="J334" s="30">
        <v>2.8000000000000001E-2</v>
      </c>
      <c r="K334" s="26">
        <v>6.731182795698925</v>
      </c>
      <c r="L334" s="26">
        <v>6.2600000000000007</v>
      </c>
      <c r="M334" s="27" t="s">
        <v>893</v>
      </c>
      <c r="N334" s="26">
        <v>6.731182795698925</v>
      </c>
      <c r="O334" s="26">
        <v>6.2600000000000007</v>
      </c>
      <c r="P334" s="28" t="s">
        <v>893</v>
      </c>
      <c r="Q334" s="17">
        <v>0</v>
      </c>
    </row>
    <row r="335" spans="1:17" s="36" customFormat="1" ht="25.5">
      <c r="A335" s="47" t="s">
        <v>1223</v>
      </c>
      <c r="B335" s="48" t="s">
        <v>35</v>
      </c>
      <c r="C335" s="24">
        <f>D335+E335+F335+G335</f>
        <v>5.7</v>
      </c>
      <c r="D335" s="24">
        <v>2.5</v>
      </c>
      <c r="E335" s="24">
        <v>3.2</v>
      </c>
      <c r="F335" s="24"/>
      <c r="G335" s="24"/>
      <c r="H335" s="44">
        <v>1.6</v>
      </c>
      <c r="I335" s="25">
        <v>0.441</v>
      </c>
      <c r="J335" s="25">
        <v>8.7999999999999995E-2</v>
      </c>
      <c r="K335" s="24">
        <v>0.5508064516129032</v>
      </c>
      <c r="L335" s="24">
        <v>0.51224999999999998</v>
      </c>
      <c r="M335" s="17" t="s">
        <v>893</v>
      </c>
      <c r="N335" s="24">
        <v>0.5508064516129032</v>
      </c>
      <c r="O335" s="24">
        <v>0.51224999999999998</v>
      </c>
      <c r="P335" s="29" t="s">
        <v>893</v>
      </c>
      <c r="Q335" s="17">
        <v>0</v>
      </c>
    </row>
    <row r="336" spans="1:17" s="36" customFormat="1" ht="25.5">
      <c r="A336" s="47" t="s">
        <v>1224</v>
      </c>
      <c r="B336" s="48" t="s">
        <v>35</v>
      </c>
      <c r="C336" s="24">
        <f t="shared" ref="C336:C390" si="6">D336+E336+F336+G336</f>
        <v>6.5</v>
      </c>
      <c r="D336" s="24">
        <v>2.5</v>
      </c>
      <c r="E336" s="24">
        <v>4</v>
      </c>
      <c r="F336" s="24"/>
      <c r="G336" s="24"/>
      <c r="H336" s="44">
        <v>0.65</v>
      </c>
      <c r="I336" s="25">
        <v>4.5999999999999999E-2</v>
      </c>
      <c r="J336" s="25">
        <v>1.7000000000000001E-2</v>
      </c>
      <c r="K336" s="24">
        <v>1.9255376344086022</v>
      </c>
      <c r="L336" s="24">
        <v>1.7907500000000001</v>
      </c>
      <c r="M336" s="17" t="s">
        <v>893</v>
      </c>
      <c r="N336" s="24">
        <v>1.9255376344086022</v>
      </c>
      <c r="O336" s="24">
        <v>1.7907500000000001</v>
      </c>
      <c r="P336" s="29" t="s">
        <v>893</v>
      </c>
      <c r="Q336" s="17">
        <v>0</v>
      </c>
    </row>
    <row r="337" spans="1:17" s="36" customFormat="1" ht="25.5">
      <c r="A337" s="47" t="s">
        <v>1225</v>
      </c>
      <c r="B337" s="48" t="s">
        <v>35</v>
      </c>
      <c r="C337" s="24">
        <f t="shared" si="6"/>
        <v>4.0999999999999996</v>
      </c>
      <c r="D337" s="24">
        <v>1.6</v>
      </c>
      <c r="E337" s="24">
        <v>2.5</v>
      </c>
      <c r="F337" s="24"/>
      <c r="G337" s="24"/>
      <c r="H337" s="44">
        <v>2.2999999999999998</v>
      </c>
      <c r="I337" s="25">
        <v>2.75752</v>
      </c>
      <c r="J337" s="25">
        <v>0.59689999999999999</v>
      </c>
      <c r="K337" s="24">
        <v>-3.5850752688172043</v>
      </c>
      <c r="L337" s="24">
        <v>-3.33412</v>
      </c>
      <c r="M337" s="17" t="s">
        <v>891</v>
      </c>
      <c r="N337" s="24">
        <v>-3.5850752688172043</v>
      </c>
      <c r="O337" s="24">
        <v>-3.33412</v>
      </c>
      <c r="P337" s="29" t="s">
        <v>891</v>
      </c>
      <c r="Q337" s="17">
        <v>0.72529999999999994</v>
      </c>
    </row>
    <row r="338" spans="1:17" s="36" customFormat="1" ht="25.5">
      <c r="A338" s="47" t="s">
        <v>1226</v>
      </c>
      <c r="B338" s="48" t="s">
        <v>35</v>
      </c>
      <c r="C338" s="24">
        <f t="shared" si="6"/>
        <v>2.5</v>
      </c>
      <c r="D338" s="24">
        <v>2.5</v>
      </c>
      <c r="E338" s="24"/>
      <c r="F338" s="24"/>
      <c r="G338" s="24"/>
      <c r="H338" s="44">
        <v>2.6</v>
      </c>
      <c r="I338" s="25">
        <v>1.5751999999999999</v>
      </c>
      <c r="J338" s="25">
        <v>0.53820000000000001</v>
      </c>
      <c r="K338" s="24">
        <v>-1.793763440860215</v>
      </c>
      <c r="L338" s="24">
        <v>-1.6682000000000001</v>
      </c>
      <c r="M338" s="17" t="s">
        <v>891</v>
      </c>
      <c r="N338" s="24">
        <v>-1.793763440860215</v>
      </c>
      <c r="O338" s="24">
        <v>-1.6682000000000001</v>
      </c>
      <c r="P338" s="29" t="s">
        <v>891</v>
      </c>
      <c r="Q338" s="17">
        <v>0</v>
      </c>
    </row>
    <row r="339" spans="1:17" s="36" customFormat="1" ht="25.5">
      <c r="A339" s="47" t="s">
        <v>1227</v>
      </c>
      <c r="B339" s="48" t="s">
        <v>79</v>
      </c>
      <c r="C339" s="24">
        <f t="shared" si="6"/>
        <v>12.6</v>
      </c>
      <c r="D339" s="24">
        <v>6.3</v>
      </c>
      <c r="E339" s="24">
        <v>6.3</v>
      </c>
      <c r="F339" s="24"/>
      <c r="G339" s="24"/>
      <c r="H339" s="44">
        <v>1.6</v>
      </c>
      <c r="I339" s="25">
        <v>0.25</v>
      </c>
      <c r="J339" s="30">
        <v>8.8999999999999996E-2</v>
      </c>
      <c r="K339" s="26">
        <v>4.7461827956989255</v>
      </c>
      <c r="L339" s="26">
        <v>4.4139500000000007</v>
      </c>
      <c r="M339" s="27" t="s">
        <v>893</v>
      </c>
      <c r="N339" s="26">
        <v>4.7461827956989255</v>
      </c>
      <c r="O339" s="26">
        <v>4.4139500000000007</v>
      </c>
      <c r="P339" s="28" t="s">
        <v>893</v>
      </c>
      <c r="Q339" s="17">
        <v>0</v>
      </c>
    </row>
    <row r="340" spans="1:17" s="36" customFormat="1" ht="25.5">
      <c r="A340" s="47" t="s">
        <v>1228</v>
      </c>
      <c r="B340" s="48" t="s">
        <v>38</v>
      </c>
      <c r="C340" s="24">
        <f t="shared" si="6"/>
        <v>16</v>
      </c>
      <c r="D340" s="24">
        <v>16</v>
      </c>
      <c r="E340" s="24"/>
      <c r="F340" s="24"/>
      <c r="G340" s="24"/>
      <c r="H340" s="44">
        <v>5.1999999999999993</v>
      </c>
      <c r="I340" s="25">
        <v>0.23499999999999999</v>
      </c>
      <c r="J340" s="30">
        <v>0.11700000000000001</v>
      </c>
      <c r="K340" s="26">
        <v>10.547311827956991</v>
      </c>
      <c r="L340" s="26">
        <v>9.8090000000000011</v>
      </c>
      <c r="M340" s="27" t="s">
        <v>893</v>
      </c>
      <c r="N340" s="26">
        <v>10.547311827956991</v>
      </c>
      <c r="O340" s="26">
        <v>9.8090000000000011</v>
      </c>
      <c r="P340" s="28" t="s">
        <v>893</v>
      </c>
      <c r="Q340" s="17">
        <v>0</v>
      </c>
    </row>
    <row r="341" spans="1:17" s="36" customFormat="1" ht="25.5">
      <c r="A341" s="47" t="s">
        <v>1229</v>
      </c>
      <c r="B341" s="48" t="s">
        <v>35</v>
      </c>
      <c r="C341" s="24">
        <f t="shared" si="6"/>
        <v>2.5</v>
      </c>
      <c r="D341" s="24">
        <v>2.5</v>
      </c>
      <c r="E341" s="24"/>
      <c r="F341" s="24"/>
      <c r="G341" s="24"/>
      <c r="H341" s="44">
        <v>0.2</v>
      </c>
      <c r="I341" s="25">
        <v>0.03</v>
      </c>
      <c r="J341" s="25">
        <v>0.03</v>
      </c>
      <c r="K341" s="24">
        <v>2.2677419354838708</v>
      </c>
      <c r="L341" s="24">
        <v>2.109</v>
      </c>
      <c r="M341" s="17" t="s">
        <v>893</v>
      </c>
      <c r="N341" s="24">
        <v>2.2677419354838708</v>
      </c>
      <c r="O341" s="24">
        <v>2.109</v>
      </c>
      <c r="P341" s="29" t="s">
        <v>893</v>
      </c>
      <c r="Q341" s="17">
        <v>0</v>
      </c>
    </row>
    <row r="342" spans="1:17" s="36" customFormat="1" ht="25.5">
      <c r="A342" s="47" t="s">
        <v>1230</v>
      </c>
      <c r="B342" s="48" t="s">
        <v>33</v>
      </c>
      <c r="C342" s="24">
        <f t="shared" si="6"/>
        <v>6.3</v>
      </c>
      <c r="D342" s="24">
        <v>6.3</v>
      </c>
      <c r="E342" s="24"/>
      <c r="F342" s="24"/>
      <c r="G342" s="24"/>
      <c r="H342" s="44">
        <v>0.6</v>
      </c>
      <c r="I342" s="25">
        <v>2.1000000000000001E-2</v>
      </c>
      <c r="J342" s="25">
        <v>4.0000000000000001E-3</v>
      </c>
      <c r="K342" s="24">
        <v>5.67741935483871</v>
      </c>
      <c r="L342" s="24">
        <v>5.28</v>
      </c>
      <c r="M342" s="17" t="s">
        <v>893</v>
      </c>
      <c r="N342" s="24">
        <v>5.67741935483871</v>
      </c>
      <c r="O342" s="24">
        <v>5.28</v>
      </c>
      <c r="P342" s="29" t="s">
        <v>893</v>
      </c>
      <c r="Q342" s="17">
        <v>0</v>
      </c>
    </row>
    <row r="343" spans="1:17" s="36" customFormat="1" ht="25.5">
      <c r="A343" s="47" t="s">
        <v>1231</v>
      </c>
      <c r="B343" s="48" t="s">
        <v>33</v>
      </c>
      <c r="C343" s="24">
        <f t="shared" si="6"/>
        <v>2.5</v>
      </c>
      <c r="D343" s="24">
        <v>2.5</v>
      </c>
      <c r="E343" s="24"/>
      <c r="F343" s="24"/>
      <c r="G343" s="24"/>
      <c r="H343" s="44">
        <v>0.5</v>
      </c>
      <c r="I343" s="25">
        <v>0</v>
      </c>
      <c r="J343" s="25">
        <v>0</v>
      </c>
      <c r="K343" s="24">
        <v>2</v>
      </c>
      <c r="L343" s="24">
        <v>1.86</v>
      </c>
      <c r="M343" s="17" t="s">
        <v>893</v>
      </c>
      <c r="N343" s="24">
        <v>2</v>
      </c>
      <c r="O343" s="24">
        <v>1.86</v>
      </c>
      <c r="P343" s="29" t="s">
        <v>893</v>
      </c>
      <c r="Q343" s="17">
        <v>0</v>
      </c>
    </row>
    <row r="344" spans="1:17" s="36" customFormat="1" ht="25.5">
      <c r="A344" s="47" t="s">
        <v>1232</v>
      </c>
      <c r="B344" s="48" t="s">
        <v>35</v>
      </c>
      <c r="C344" s="24">
        <f t="shared" si="6"/>
        <v>8</v>
      </c>
      <c r="D344" s="24">
        <v>4</v>
      </c>
      <c r="E344" s="24">
        <v>4</v>
      </c>
      <c r="F344" s="24"/>
      <c r="G344" s="24"/>
      <c r="H344" s="44">
        <v>2.4500000000000002</v>
      </c>
      <c r="I344" s="25">
        <v>0.45395000000000002</v>
      </c>
      <c r="J344" s="25">
        <v>0.25850000000000001</v>
      </c>
      <c r="K344" s="24">
        <v>1.2618817204301076</v>
      </c>
      <c r="L344" s="24">
        <v>1.1735500000000001</v>
      </c>
      <c r="M344" s="17" t="s">
        <v>893</v>
      </c>
      <c r="N344" s="24">
        <v>1.2618817204301076</v>
      </c>
      <c r="O344" s="24">
        <v>1.1735500000000001</v>
      </c>
      <c r="P344" s="29" t="s">
        <v>893</v>
      </c>
      <c r="Q344" s="17">
        <v>0</v>
      </c>
    </row>
    <row r="345" spans="1:17" s="36" customFormat="1" ht="25.5">
      <c r="A345" s="47" t="s">
        <v>1233</v>
      </c>
      <c r="B345" s="48" t="s">
        <v>35</v>
      </c>
      <c r="C345" s="24">
        <f t="shared" si="6"/>
        <v>2.8</v>
      </c>
      <c r="D345" s="24">
        <v>1.8</v>
      </c>
      <c r="E345" s="24">
        <v>1</v>
      </c>
      <c r="F345" s="24"/>
      <c r="G345" s="24"/>
      <c r="H345" s="44">
        <v>0</v>
      </c>
      <c r="I345" s="25">
        <v>0</v>
      </c>
      <c r="J345" s="25">
        <v>0</v>
      </c>
      <c r="K345" s="24">
        <v>1.0499999999999998</v>
      </c>
      <c r="L345" s="24">
        <v>0.97649999999999992</v>
      </c>
      <c r="M345" s="17" t="s">
        <v>893</v>
      </c>
      <c r="N345" s="24">
        <v>1.0499999999999998</v>
      </c>
      <c r="O345" s="24">
        <v>0.97649999999999992</v>
      </c>
      <c r="P345" s="29" t="s">
        <v>893</v>
      </c>
      <c r="Q345" s="17">
        <v>0</v>
      </c>
    </row>
    <row r="346" spans="1:17" s="36" customFormat="1" ht="25.5">
      <c r="A346" s="47" t="s">
        <v>1234</v>
      </c>
      <c r="B346" s="48" t="s">
        <v>35</v>
      </c>
      <c r="C346" s="24">
        <f t="shared" si="6"/>
        <v>4</v>
      </c>
      <c r="D346" s="24">
        <v>4</v>
      </c>
      <c r="E346" s="24"/>
      <c r="F346" s="24"/>
      <c r="G346" s="24"/>
      <c r="H346" s="44">
        <v>2.4</v>
      </c>
      <c r="I346" s="25">
        <v>0.96518000000000004</v>
      </c>
      <c r="J346" s="25">
        <v>6.5000000000000002E-2</v>
      </c>
      <c r="K346" s="24">
        <v>0.56217204301075285</v>
      </c>
      <c r="L346" s="24">
        <v>0.52282000000000017</v>
      </c>
      <c r="M346" s="17" t="s">
        <v>893</v>
      </c>
      <c r="N346" s="24">
        <v>0.56217204301075285</v>
      </c>
      <c r="O346" s="24">
        <v>0.52282000000000017</v>
      </c>
      <c r="P346" s="29" t="s">
        <v>893</v>
      </c>
      <c r="Q346" s="17">
        <v>0</v>
      </c>
    </row>
    <row r="347" spans="1:17" s="36" customFormat="1" ht="25.5">
      <c r="A347" s="47" t="s">
        <v>1235</v>
      </c>
      <c r="B347" s="48" t="s">
        <v>35</v>
      </c>
      <c r="C347" s="24">
        <f t="shared" si="6"/>
        <v>4</v>
      </c>
      <c r="D347" s="24">
        <v>4</v>
      </c>
      <c r="E347" s="24"/>
      <c r="F347" s="24"/>
      <c r="G347" s="24"/>
      <c r="H347" s="44">
        <v>2.5</v>
      </c>
      <c r="I347" s="25">
        <v>0.122</v>
      </c>
      <c r="J347" s="25">
        <v>9.4E-2</v>
      </c>
      <c r="K347" s="24">
        <v>1.3564705882352941</v>
      </c>
      <c r="L347" s="24">
        <v>1.2615176470588236</v>
      </c>
      <c r="M347" s="17" t="s">
        <v>893</v>
      </c>
      <c r="N347" s="24">
        <v>1.3564705882352941</v>
      </c>
      <c r="O347" s="24">
        <v>1.2615176470588236</v>
      </c>
      <c r="P347" s="29" t="s">
        <v>893</v>
      </c>
      <c r="Q347" s="17">
        <v>0</v>
      </c>
    </row>
    <row r="348" spans="1:17" s="36" customFormat="1" ht="25.5">
      <c r="A348" s="47" t="s">
        <v>1236</v>
      </c>
      <c r="B348" s="48" t="s">
        <v>38</v>
      </c>
      <c r="C348" s="24">
        <f t="shared" si="6"/>
        <v>12.6</v>
      </c>
      <c r="D348" s="24">
        <v>6.3</v>
      </c>
      <c r="E348" s="24">
        <v>6.3</v>
      </c>
      <c r="F348" s="24"/>
      <c r="G348" s="24"/>
      <c r="H348" s="44">
        <v>2.74</v>
      </c>
      <c r="I348" s="25">
        <v>4.2200000000000001E-2</v>
      </c>
      <c r="J348" s="30">
        <v>2.7199999999999998E-2</v>
      </c>
      <c r="K348" s="26">
        <v>3.8296236559139785</v>
      </c>
      <c r="L348" s="26">
        <v>3.56155</v>
      </c>
      <c r="M348" s="27" t="s">
        <v>893</v>
      </c>
      <c r="N348" s="26">
        <v>3.8296236559139785</v>
      </c>
      <c r="O348" s="26">
        <v>3.56155</v>
      </c>
      <c r="P348" s="28" t="s">
        <v>893</v>
      </c>
      <c r="Q348" s="17">
        <v>0</v>
      </c>
    </row>
    <row r="349" spans="1:17" s="36" customFormat="1" ht="25.5">
      <c r="A349" s="47" t="s">
        <v>1237</v>
      </c>
      <c r="B349" s="48" t="s">
        <v>33</v>
      </c>
      <c r="C349" s="24">
        <f t="shared" si="6"/>
        <v>6.3</v>
      </c>
      <c r="D349" s="24">
        <v>6.3</v>
      </c>
      <c r="E349" s="24"/>
      <c r="F349" s="24"/>
      <c r="G349" s="24"/>
      <c r="H349" s="44">
        <v>1</v>
      </c>
      <c r="I349" s="25">
        <v>1.4350000000000001</v>
      </c>
      <c r="J349" s="25">
        <v>8.5999999999999993E-2</v>
      </c>
      <c r="K349" s="24">
        <v>3.7569892473118278</v>
      </c>
      <c r="L349" s="24">
        <v>3.4940000000000002</v>
      </c>
      <c r="M349" s="17" t="s">
        <v>893</v>
      </c>
      <c r="N349" s="24">
        <v>3.7569892473118278</v>
      </c>
      <c r="O349" s="24">
        <v>3.4940000000000002</v>
      </c>
      <c r="P349" s="29" t="s">
        <v>893</v>
      </c>
      <c r="Q349" s="17">
        <v>0</v>
      </c>
    </row>
    <row r="350" spans="1:17" s="36" customFormat="1" ht="25.5">
      <c r="A350" s="47" t="s">
        <v>1238</v>
      </c>
      <c r="B350" s="48" t="s">
        <v>35</v>
      </c>
      <c r="C350" s="24">
        <f t="shared" si="6"/>
        <v>6.5</v>
      </c>
      <c r="D350" s="24">
        <v>2.5</v>
      </c>
      <c r="E350" s="24">
        <v>4</v>
      </c>
      <c r="F350" s="24"/>
      <c r="G350" s="24"/>
      <c r="H350" s="44">
        <v>1.1000000000000001</v>
      </c>
      <c r="I350" s="25">
        <v>6.8199999999999997E-2</v>
      </c>
      <c r="J350" s="25">
        <v>1.2E-2</v>
      </c>
      <c r="K350" s="24">
        <v>1.4516666666666667</v>
      </c>
      <c r="L350" s="24">
        <v>1.35005</v>
      </c>
      <c r="M350" s="17" t="s">
        <v>893</v>
      </c>
      <c r="N350" s="24">
        <v>1.4516666666666667</v>
      </c>
      <c r="O350" s="24">
        <v>1.35005</v>
      </c>
      <c r="P350" s="29" t="s">
        <v>893</v>
      </c>
      <c r="Q350" s="17">
        <v>0</v>
      </c>
    </row>
    <row r="351" spans="1:17" s="36" customFormat="1" ht="25.5">
      <c r="A351" s="47" t="s">
        <v>1239</v>
      </c>
      <c r="B351" s="48" t="s">
        <v>35</v>
      </c>
      <c r="C351" s="24">
        <f t="shared" si="6"/>
        <v>10.3</v>
      </c>
      <c r="D351" s="24">
        <v>4</v>
      </c>
      <c r="E351" s="24">
        <v>6.3</v>
      </c>
      <c r="F351" s="24"/>
      <c r="G351" s="24"/>
      <c r="H351" s="44">
        <v>8.4499999999999993</v>
      </c>
      <c r="I351" s="25">
        <v>0.72318000000000005</v>
      </c>
      <c r="J351" s="25">
        <v>0.52334000000000003</v>
      </c>
      <c r="K351" s="24">
        <v>-5.0276129032258048</v>
      </c>
      <c r="L351" s="24">
        <v>-4.6756799999999989</v>
      </c>
      <c r="M351" s="17" t="s">
        <v>891</v>
      </c>
      <c r="N351" s="24">
        <v>-5.0276129032258048</v>
      </c>
      <c r="O351" s="24">
        <v>-4.6756799999999989</v>
      </c>
      <c r="P351" s="29" t="s">
        <v>891</v>
      </c>
      <c r="Q351" s="17">
        <v>0</v>
      </c>
    </row>
    <row r="352" spans="1:17" s="36" customFormat="1" ht="25.5">
      <c r="A352" s="47" t="s">
        <v>1240</v>
      </c>
      <c r="B352" s="48" t="s">
        <v>30</v>
      </c>
      <c r="C352" s="24">
        <f t="shared" si="6"/>
        <v>6.4</v>
      </c>
      <c r="D352" s="24">
        <v>3.2</v>
      </c>
      <c r="E352" s="24">
        <v>3.2</v>
      </c>
      <c r="F352" s="24"/>
      <c r="G352" s="24"/>
      <c r="H352" s="44">
        <v>3</v>
      </c>
      <c r="I352" s="25">
        <v>0</v>
      </c>
      <c r="J352" s="25">
        <v>0</v>
      </c>
      <c r="K352" s="24">
        <v>0.36000000000000032</v>
      </c>
      <c r="L352" s="24">
        <v>0.33480000000000032</v>
      </c>
      <c r="M352" s="17" t="s">
        <v>893</v>
      </c>
      <c r="N352" s="24">
        <v>0.36000000000000032</v>
      </c>
      <c r="O352" s="24">
        <v>0.33480000000000032</v>
      </c>
      <c r="P352" s="29" t="s">
        <v>893</v>
      </c>
      <c r="Q352" s="17">
        <v>0</v>
      </c>
    </row>
    <row r="353" spans="1:17" s="36" customFormat="1" ht="25.5">
      <c r="A353" s="47" t="s">
        <v>1241</v>
      </c>
      <c r="B353" s="48" t="s">
        <v>33</v>
      </c>
      <c r="C353" s="24">
        <f t="shared" si="6"/>
        <v>6.3</v>
      </c>
      <c r="D353" s="24"/>
      <c r="E353" s="24">
        <v>6.3</v>
      </c>
      <c r="F353" s="24"/>
      <c r="G353" s="24"/>
      <c r="H353" s="44">
        <v>0.45</v>
      </c>
      <c r="I353" s="25">
        <v>0.16439999999999999</v>
      </c>
      <c r="J353" s="25">
        <v>0.03</v>
      </c>
      <c r="K353" s="24">
        <v>5.6732258064516126</v>
      </c>
      <c r="L353" s="24">
        <v>5.2760999999999996</v>
      </c>
      <c r="M353" s="17" t="s">
        <v>893</v>
      </c>
      <c r="N353" s="24">
        <v>5.6732258064516126</v>
      </c>
      <c r="O353" s="24">
        <v>5.2760999999999996</v>
      </c>
      <c r="P353" s="29" t="s">
        <v>893</v>
      </c>
      <c r="Q353" s="17">
        <v>0</v>
      </c>
    </row>
    <row r="354" spans="1:17" s="36" customFormat="1" ht="25.5">
      <c r="A354" s="47" t="s">
        <v>1242</v>
      </c>
      <c r="B354" s="48" t="s">
        <v>38</v>
      </c>
      <c r="C354" s="24">
        <f t="shared" si="6"/>
        <v>10</v>
      </c>
      <c r="D354" s="24">
        <v>10</v>
      </c>
      <c r="E354" s="24"/>
      <c r="F354" s="24"/>
      <c r="G354" s="24"/>
      <c r="H354" s="44">
        <v>3.9</v>
      </c>
      <c r="I354" s="25">
        <v>1.2E-2</v>
      </c>
      <c r="J354" s="30">
        <v>0</v>
      </c>
      <c r="K354" s="26">
        <v>6.0870967741935482</v>
      </c>
      <c r="L354" s="26">
        <v>5.6610000000000005</v>
      </c>
      <c r="M354" s="27" t="s">
        <v>893</v>
      </c>
      <c r="N354" s="26">
        <v>6.0870967741935482</v>
      </c>
      <c r="O354" s="26">
        <v>5.6610000000000005</v>
      </c>
      <c r="P354" s="28" t="s">
        <v>893</v>
      </c>
      <c r="Q354" s="17">
        <v>0</v>
      </c>
    </row>
    <row r="355" spans="1:17" s="36" customFormat="1" ht="25.5">
      <c r="A355" s="47" t="s">
        <v>1243</v>
      </c>
      <c r="B355" s="48" t="s">
        <v>35</v>
      </c>
      <c r="C355" s="24">
        <f t="shared" si="6"/>
        <v>6.5</v>
      </c>
      <c r="D355" s="24">
        <v>4</v>
      </c>
      <c r="E355" s="24">
        <v>2.5</v>
      </c>
      <c r="F355" s="24"/>
      <c r="G355" s="24"/>
      <c r="H355" s="44">
        <v>0.6</v>
      </c>
      <c r="I355" s="25">
        <v>6.898E-2</v>
      </c>
      <c r="J355" s="25">
        <v>5.8999999999999997E-2</v>
      </c>
      <c r="K355" s="24">
        <v>1.9508279569892473</v>
      </c>
      <c r="L355" s="24">
        <v>1.81427</v>
      </c>
      <c r="M355" s="17" t="s">
        <v>893</v>
      </c>
      <c r="N355" s="24">
        <v>1.9508279569892473</v>
      </c>
      <c r="O355" s="24">
        <v>1.81427</v>
      </c>
      <c r="P355" s="29" t="s">
        <v>893</v>
      </c>
      <c r="Q355" s="17">
        <v>0</v>
      </c>
    </row>
    <row r="356" spans="1:17" s="36" customFormat="1" ht="25.5">
      <c r="A356" s="47" t="s">
        <v>1244</v>
      </c>
      <c r="B356" s="48" t="s">
        <v>33</v>
      </c>
      <c r="C356" s="24">
        <f t="shared" si="6"/>
        <v>10</v>
      </c>
      <c r="D356" s="24">
        <v>10</v>
      </c>
      <c r="E356" s="24"/>
      <c r="F356" s="24"/>
      <c r="G356" s="24"/>
      <c r="H356" s="44">
        <v>0.5</v>
      </c>
      <c r="I356" s="25">
        <v>0.20949000000000001</v>
      </c>
      <c r="J356" s="25">
        <v>1.5990000000000001E-2</v>
      </c>
      <c r="K356" s="24">
        <v>9.2747419354838705</v>
      </c>
      <c r="L356" s="24">
        <v>8.6255100000000002</v>
      </c>
      <c r="M356" s="17" t="s">
        <v>893</v>
      </c>
      <c r="N356" s="24">
        <v>9.2747419354838705</v>
      </c>
      <c r="O356" s="24">
        <v>8.6255100000000002</v>
      </c>
      <c r="P356" s="29" t="s">
        <v>893</v>
      </c>
      <c r="Q356" s="17">
        <v>0</v>
      </c>
    </row>
    <row r="357" spans="1:17" s="36" customFormat="1" ht="25.5">
      <c r="A357" s="47" t="s">
        <v>1245</v>
      </c>
      <c r="B357" s="48" t="s">
        <v>33</v>
      </c>
      <c r="C357" s="24">
        <f t="shared" si="6"/>
        <v>6.3</v>
      </c>
      <c r="D357" s="24">
        <v>6.3</v>
      </c>
      <c r="E357" s="24"/>
      <c r="F357" s="24"/>
      <c r="G357" s="24"/>
      <c r="H357" s="44">
        <v>0.3</v>
      </c>
      <c r="I357" s="25">
        <v>5.1200000000000002E-2</v>
      </c>
      <c r="J357" s="25">
        <v>1.2999999999999999E-2</v>
      </c>
      <c r="K357" s="24">
        <v>5.9397647058823528</v>
      </c>
      <c r="L357" s="24">
        <v>5.5239811764705884</v>
      </c>
      <c r="M357" s="17" t="s">
        <v>893</v>
      </c>
      <c r="N357" s="24">
        <v>5.9397647058823528</v>
      </c>
      <c r="O357" s="24">
        <v>5.5239811764705884</v>
      </c>
      <c r="P357" s="29" t="s">
        <v>893</v>
      </c>
      <c r="Q357" s="17">
        <v>0</v>
      </c>
    </row>
    <row r="358" spans="1:17" s="36" customFormat="1" ht="25.5">
      <c r="A358" s="47" t="s">
        <v>1246</v>
      </c>
      <c r="B358" s="48" t="s">
        <v>42</v>
      </c>
      <c r="C358" s="24">
        <f t="shared" si="6"/>
        <v>37.6</v>
      </c>
      <c r="D358" s="24">
        <v>16</v>
      </c>
      <c r="E358" s="24">
        <v>16</v>
      </c>
      <c r="F358" s="24">
        <v>5.6</v>
      </c>
      <c r="G358" s="24"/>
      <c r="H358" s="44">
        <v>7.5</v>
      </c>
      <c r="I358" s="25">
        <v>0.8861</v>
      </c>
      <c r="J358" s="30">
        <v>0.106</v>
      </c>
      <c r="K358" s="26">
        <v>14.227204301075272</v>
      </c>
      <c r="L358" s="26">
        <v>13.231300000000003</v>
      </c>
      <c r="M358" s="27" t="s">
        <v>893</v>
      </c>
      <c r="N358" s="26">
        <v>14.227204301075272</v>
      </c>
      <c r="O358" s="26">
        <v>13.231300000000003</v>
      </c>
      <c r="P358" s="28" t="s">
        <v>893</v>
      </c>
      <c r="Q358" s="17">
        <v>0</v>
      </c>
    </row>
    <row r="359" spans="1:17" s="36" customFormat="1" ht="25.5">
      <c r="A359" s="47" t="s">
        <v>1247</v>
      </c>
      <c r="B359" s="48" t="s">
        <v>35</v>
      </c>
      <c r="C359" s="24">
        <f t="shared" si="6"/>
        <v>5</v>
      </c>
      <c r="D359" s="24">
        <v>2.5</v>
      </c>
      <c r="E359" s="24">
        <v>2.5</v>
      </c>
      <c r="F359" s="24"/>
      <c r="G359" s="24"/>
      <c r="H359" s="44">
        <v>1.9</v>
      </c>
      <c r="I359" s="25">
        <v>0.35799999999999998</v>
      </c>
      <c r="J359" s="25">
        <v>0.04</v>
      </c>
      <c r="K359" s="24">
        <v>0.34005376344086036</v>
      </c>
      <c r="L359" s="24">
        <v>0.31625000000000014</v>
      </c>
      <c r="M359" s="17" t="s">
        <v>893</v>
      </c>
      <c r="N359" s="24">
        <v>0.34005376344086036</v>
      </c>
      <c r="O359" s="24">
        <v>0.31625000000000014</v>
      </c>
      <c r="P359" s="29" t="s">
        <v>893</v>
      </c>
      <c r="Q359" s="17">
        <v>0</v>
      </c>
    </row>
    <row r="360" spans="1:17" s="36" customFormat="1" ht="25.5">
      <c r="A360" s="47" t="s">
        <v>1248</v>
      </c>
      <c r="B360" s="48" t="s">
        <v>35</v>
      </c>
      <c r="C360" s="24">
        <f t="shared" si="6"/>
        <v>9.6</v>
      </c>
      <c r="D360" s="24">
        <v>4</v>
      </c>
      <c r="E360" s="24">
        <v>5.6</v>
      </c>
      <c r="F360" s="24"/>
      <c r="G360" s="24"/>
      <c r="H360" s="44">
        <v>6.6</v>
      </c>
      <c r="I360" s="25">
        <v>0.62666999999999995</v>
      </c>
      <c r="J360" s="25">
        <v>0.27146999999999999</v>
      </c>
      <c r="K360" s="24">
        <v>-3.0738387096774185</v>
      </c>
      <c r="L360" s="24">
        <v>-2.8586699999999992</v>
      </c>
      <c r="M360" s="17" t="s">
        <v>891</v>
      </c>
      <c r="N360" s="24">
        <v>-3.0738387096774185</v>
      </c>
      <c r="O360" s="24">
        <v>-2.8586699999999992</v>
      </c>
      <c r="P360" s="29" t="s">
        <v>891</v>
      </c>
      <c r="Q360" s="17">
        <v>0</v>
      </c>
    </row>
    <row r="361" spans="1:17" s="36" customFormat="1" ht="25.5">
      <c r="A361" s="47" t="s">
        <v>1249</v>
      </c>
      <c r="B361" s="48" t="s">
        <v>35</v>
      </c>
      <c r="C361" s="24">
        <f t="shared" si="6"/>
        <v>3.5</v>
      </c>
      <c r="D361" s="24">
        <v>2.5</v>
      </c>
      <c r="E361" s="24">
        <v>1</v>
      </c>
      <c r="F361" s="24"/>
      <c r="G361" s="24"/>
      <c r="H361" s="44">
        <v>0.6</v>
      </c>
      <c r="I361" s="25">
        <v>4.5999999999999999E-2</v>
      </c>
      <c r="J361" s="25">
        <v>2.5000000000000001E-2</v>
      </c>
      <c r="K361" s="24">
        <v>8.0537634408602149E-2</v>
      </c>
      <c r="L361" s="24">
        <v>7.4900000000000008E-2</v>
      </c>
      <c r="M361" s="17" t="s">
        <v>893</v>
      </c>
      <c r="N361" s="24">
        <v>8.0537634408602149E-2</v>
      </c>
      <c r="O361" s="24">
        <v>7.4900000000000008E-2</v>
      </c>
      <c r="P361" s="29" t="s">
        <v>893</v>
      </c>
      <c r="Q361" s="17">
        <v>0</v>
      </c>
    </row>
    <row r="362" spans="1:17" s="36" customFormat="1" ht="25.5">
      <c r="A362" s="47" t="s">
        <v>1250</v>
      </c>
      <c r="B362" s="48" t="s">
        <v>35</v>
      </c>
      <c r="C362" s="24">
        <f t="shared" si="6"/>
        <v>12.6</v>
      </c>
      <c r="D362" s="24">
        <v>6.3</v>
      </c>
      <c r="E362" s="24">
        <v>6.3</v>
      </c>
      <c r="F362" s="24"/>
      <c r="G362" s="24"/>
      <c r="H362" s="44">
        <v>4.0999999999999996</v>
      </c>
      <c r="I362" s="25">
        <v>0.38350000000000001</v>
      </c>
      <c r="J362" s="25">
        <v>8.8999999999999996E-2</v>
      </c>
      <c r="K362" s="24">
        <v>2.1026344086021513</v>
      </c>
      <c r="L362" s="24">
        <v>1.9554500000000008</v>
      </c>
      <c r="M362" s="17" t="s">
        <v>893</v>
      </c>
      <c r="N362" s="24">
        <v>2.1026344086021513</v>
      </c>
      <c r="O362" s="24">
        <v>1.9554500000000008</v>
      </c>
      <c r="P362" s="29" t="s">
        <v>893</v>
      </c>
      <c r="Q362" s="17">
        <v>0</v>
      </c>
    </row>
    <row r="363" spans="1:17" s="36" customFormat="1" ht="25.5">
      <c r="A363" s="47" t="s">
        <v>1251</v>
      </c>
      <c r="B363" s="48" t="s">
        <v>38</v>
      </c>
      <c r="C363" s="24">
        <f t="shared" si="6"/>
        <v>6.3</v>
      </c>
      <c r="D363" s="24">
        <v>6.3</v>
      </c>
      <c r="E363" s="24"/>
      <c r="F363" s="24"/>
      <c r="G363" s="24"/>
      <c r="H363" s="44">
        <v>2.5</v>
      </c>
      <c r="I363" s="25">
        <v>4.3999999999999997E-2</v>
      </c>
      <c r="J363" s="30">
        <v>1.7999999999999999E-2</v>
      </c>
      <c r="K363" s="26">
        <v>3.7526881720430105</v>
      </c>
      <c r="L363" s="26">
        <v>3.4899999999999998</v>
      </c>
      <c r="M363" s="27" t="s">
        <v>893</v>
      </c>
      <c r="N363" s="26">
        <v>3.7526881720430105</v>
      </c>
      <c r="O363" s="26">
        <v>3.4899999999999998</v>
      </c>
      <c r="P363" s="28" t="s">
        <v>893</v>
      </c>
      <c r="Q363" s="17">
        <v>0</v>
      </c>
    </row>
    <row r="364" spans="1:17" s="36" customFormat="1" ht="25.5">
      <c r="A364" s="47" t="s">
        <v>1252</v>
      </c>
      <c r="B364" s="48" t="s">
        <v>33</v>
      </c>
      <c r="C364" s="24">
        <f t="shared" si="6"/>
        <v>20</v>
      </c>
      <c r="D364" s="24">
        <v>10</v>
      </c>
      <c r="E364" s="24">
        <v>10</v>
      </c>
      <c r="F364" s="24"/>
      <c r="G364" s="24"/>
      <c r="H364" s="44">
        <v>5.2</v>
      </c>
      <c r="I364" s="25">
        <v>2.2109999999999999</v>
      </c>
      <c r="J364" s="30">
        <v>1.4085000000000001</v>
      </c>
      <c r="K364" s="26">
        <v>2.9225806451612906</v>
      </c>
      <c r="L364" s="26">
        <v>2.7180000000000004</v>
      </c>
      <c r="M364" s="17" t="s">
        <v>893</v>
      </c>
      <c r="N364" s="26">
        <v>2.9225806451612906</v>
      </c>
      <c r="O364" s="26">
        <v>2.7180000000000004</v>
      </c>
      <c r="P364" s="29" t="s">
        <v>893</v>
      </c>
      <c r="Q364" s="17">
        <v>0</v>
      </c>
    </row>
    <row r="365" spans="1:17" s="36" customFormat="1" ht="25.5">
      <c r="A365" s="47" t="s">
        <v>1253</v>
      </c>
      <c r="B365" s="48" t="s">
        <v>38</v>
      </c>
      <c r="C365" s="24">
        <f t="shared" si="6"/>
        <v>20</v>
      </c>
      <c r="D365" s="24">
        <v>10</v>
      </c>
      <c r="E365" s="24">
        <v>10</v>
      </c>
      <c r="F365" s="24"/>
      <c r="G365" s="24"/>
      <c r="H365" s="44">
        <v>5.0199999999999996</v>
      </c>
      <c r="I365" s="25">
        <v>3.0742500000000001</v>
      </c>
      <c r="J365" s="30">
        <v>2.7047500000000002</v>
      </c>
      <c r="K365" s="26">
        <v>2.1743548387096778</v>
      </c>
      <c r="L365" s="26">
        <v>2.0221500000000003</v>
      </c>
      <c r="M365" s="27" t="s">
        <v>893</v>
      </c>
      <c r="N365" s="26">
        <v>2.1743548387096778</v>
      </c>
      <c r="O365" s="26">
        <v>2.0221500000000003</v>
      </c>
      <c r="P365" s="28" t="s">
        <v>893</v>
      </c>
      <c r="Q365" s="17">
        <v>0</v>
      </c>
    </row>
    <row r="366" spans="1:17" s="36" customFormat="1" ht="25.5">
      <c r="A366" s="47" t="s">
        <v>1254</v>
      </c>
      <c r="B366" s="48" t="s">
        <v>35</v>
      </c>
      <c r="C366" s="24">
        <f t="shared" si="6"/>
        <v>1.6</v>
      </c>
      <c r="D366" s="24">
        <v>1.6</v>
      </c>
      <c r="E366" s="24"/>
      <c r="F366" s="24"/>
      <c r="G366" s="24"/>
      <c r="H366" s="44">
        <v>0.7</v>
      </c>
      <c r="I366" s="25">
        <v>1.4E-2</v>
      </c>
      <c r="J366" s="25">
        <v>4.0000000000000001E-3</v>
      </c>
      <c r="K366" s="24">
        <v>0.88494623655913995</v>
      </c>
      <c r="L366" s="24">
        <v>0.82300000000000018</v>
      </c>
      <c r="M366" s="17" t="s">
        <v>893</v>
      </c>
      <c r="N366" s="24">
        <v>0.88494623655913995</v>
      </c>
      <c r="O366" s="24">
        <v>0.82300000000000018</v>
      </c>
      <c r="P366" s="29" t="s">
        <v>893</v>
      </c>
      <c r="Q366" s="17">
        <v>0</v>
      </c>
    </row>
    <row r="367" spans="1:17" s="36" customFormat="1" ht="25.5">
      <c r="A367" s="47" t="s">
        <v>1255</v>
      </c>
      <c r="B367" s="48" t="s">
        <v>35</v>
      </c>
      <c r="C367" s="24">
        <f t="shared" si="6"/>
        <v>4.0999999999999996</v>
      </c>
      <c r="D367" s="24">
        <v>1.6</v>
      </c>
      <c r="E367" s="24">
        <v>2.5</v>
      </c>
      <c r="F367" s="24"/>
      <c r="G367" s="24"/>
      <c r="H367" s="44">
        <v>0.5</v>
      </c>
      <c r="I367" s="25">
        <v>3.2000000000000001E-2</v>
      </c>
      <c r="J367" s="25">
        <v>3.2000000000000001E-2</v>
      </c>
      <c r="K367" s="24">
        <v>1.1455913978494621</v>
      </c>
      <c r="L367" s="24">
        <v>1.0653999999999997</v>
      </c>
      <c r="M367" s="17" t="s">
        <v>893</v>
      </c>
      <c r="N367" s="24">
        <v>1.1455913978494621</v>
      </c>
      <c r="O367" s="24">
        <v>1.0653999999999997</v>
      </c>
      <c r="P367" s="29" t="s">
        <v>893</v>
      </c>
      <c r="Q367" s="17">
        <v>0</v>
      </c>
    </row>
    <row r="368" spans="1:17" s="36" customFormat="1" ht="25.5">
      <c r="A368" s="47" t="s">
        <v>1256</v>
      </c>
      <c r="B368" s="48" t="s">
        <v>35</v>
      </c>
      <c r="C368" s="24">
        <f t="shared" si="6"/>
        <v>1.6</v>
      </c>
      <c r="D368" s="24">
        <v>1.6</v>
      </c>
      <c r="E368" s="24"/>
      <c r="F368" s="24"/>
      <c r="G368" s="24"/>
      <c r="H368" s="44">
        <v>0.6</v>
      </c>
      <c r="I368" s="25">
        <v>6.1600000000000002E-2</v>
      </c>
      <c r="J368" s="25">
        <v>2.1000000000000001E-2</v>
      </c>
      <c r="K368" s="24">
        <v>0.93376344086021501</v>
      </c>
      <c r="L368" s="24">
        <v>0.86840000000000006</v>
      </c>
      <c r="M368" s="17" t="s">
        <v>893</v>
      </c>
      <c r="N368" s="24">
        <v>0.93376344086021501</v>
      </c>
      <c r="O368" s="24">
        <v>0.86840000000000006</v>
      </c>
      <c r="P368" s="29" t="s">
        <v>893</v>
      </c>
      <c r="Q368" s="17">
        <v>0</v>
      </c>
    </row>
    <row r="369" spans="1:17" s="36" customFormat="1" ht="25.5">
      <c r="A369" s="47" t="s">
        <v>1257</v>
      </c>
      <c r="B369" s="48" t="s">
        <v>42</v>
      </c>
      <c r="C369" s="24">
        <f t="shared" si="6"/>
        <v>60</v>
      </c>
      <c r="D369" s="24">
        <v>40</v>
      </c>
      <c r="E369" s="24">
        <v>20</v>
      </c>
      <c r="F369" s="24"/>
      <c r="G369" s="24"/>
      <c r="H369" s="44">
        <v>22</v>
      </c>
      <c r="I369" s="25">
        <v>0.27544000000000002</v>
      </c>
      <c r="J369" s="30">
        <v>0.20463999999999999</v>
      </c>
      <c r="K369" s="26">
        <v>-1.2961720430107526</v>
      </c>
      <c r="L369" s="26">
        <v>-1.2054400000000001</v>
      </c>
      <c r="M369" s="27" t="s">
        <v>891</v>
      </c>
      <c r="N369" s="26">
        <v>-1.2961720430107526</v>
      </c>
      <c r="O369" s="26">
        <v>-1.2054400000000001</v>
      </c>
      <c r="P369" s="28" t="s">
        <v>891</v>
      </c>
      <c r="Q369" s="17">
        <v>0</v>
      </c>
    </row>
    <row r="370" spans="1:17" s="36" customFormat="1" ht="25.5">
      <c r="A370" s="47" t="s">
        <v>1258</v>
      </c>
      <c r="B370" s="48" t="s">
        <v>1259</v>
      </c>
      <c r="C370" s="24">
        <f t="shared" si="6"/>
        <v>40</v>
      </c>
      <c r="D370" s="24">
        <v>40</v>
      </c>
      <c r="E370" s="24"/>
      <c r="F370" s="24"/>
      <c r="G370" s="24"/>
      <c r="H370" s="44">
        <v>39</v>
      </c>
      <c r="I370" s="25">
        <v>0</v>
      </c>
      <c r="J370" s="25">
        <v>0</v>
      </c>
      <c r="K370" s="26">
        <v>1</v>
      </c>
      <c r="L370" s="26">
        <v>0.93</v>
      </c>
      <c r="M370" s="27" t="s">
        <v>893</v>
      </c>
      <c r="N370" s="26">
        <v>1</v>
      </c>
      <c r="O370" s="26">
        <v>0.93</v>
      </c>
      <c r="P370" s="28" t="s">
        <v>893</v>
      </c>
      <c r="Q370" s="17">
        <v>0</v>
      </c>
    </row>
    <row r="371" spans="1:17" s="36" customFormat="1" ht="25.5">
      <c r="A371" s="47" t="s">
        <v>1260</v>
      </c>
      <c r="B371" s="48" t="s">
        <v>42</v>
      </c>
      <c r="C371" s="24">
        <f t="shared" si="6"/>
        <v>63</v>
      </c>
      <c r="D371" s="24">
        <v>31.5</v>
      </c>
      <c r="E371" s="24">
        <v>31.5</v>
      </c>
      <c r="F371" s="24"/>
      <c r="G371" s="24"/>
      <c r="H371" s="44">
        <v>17.5</v>
      </c>
      <c r="I371" s="25">
        <v>7.7954999999999997</v>
      </c>
      <c r="J371" s="30">
        <v>6.3920000000000003</v>
      </c>
      <c r="K371" s="26">
        <v>7.1927419354838751</v>
      </c>
      <c r="L371" s="26">
        <v>6.6892500000000039</v>
      </c>
      <c r="M371" s="27" t="s">
        <v>893</v>
      </c>
      <c r="N371" s="26">
        <v>7.1927419354838751</v>
      </c>
      <c r="O371" s="26">
        <v>6.6892500000000039</v>
      </c>
      <c r="P371" s="28" t="s">
        <v>893</v>
      </c>
      <c r="Q371" s="17">
        <v>0</v>
      </c>
    </row>
    <row r="372" spans="1:17" s="36" customFormat="1" ht="25.5">
      <c r="A372" s="47" t="s">
        <v>1261</v>
      </c>
      <c r="B372" s="48" t="s">
        <v>42</v>
      </c>
      <c r="C372" s="24">
        <f t="shared" si="6"/>
        <v>71.5</v>
      </c>
      <c r="D372" s="24">
        <v>31.5</v>
      </c>
      <c r="E372" s="24">
        <v>40</v>
      </c>
      <c r="F372" s="24"/>
      <c r="G372" s="24"/>
      <c r="H372" s="44">
        <v>14.9</v>
      </c>
      <c r="I372" s="25">
        <v>2.3176000000000001</v>
      </c>
      <c r="J372" s="30">
        <v>1.4291</v>
      </c>
      <c r="K372" s="26">
        <v>15.682956989247316</v>
      </c>
      <c r="L372" s="26">
        <v>14.585150000000004</v>
      </c>
      <c r="M372" s="27" t="s">
        <v>893</v>
      </c>
      <c r="N372" s="26">
        <v>15.682956989247316</v>
      </c>
      <c r="O372" s="26">
        <v>14.585150000000004</v>
      </c>
      <c r="P372" s="28" t="s">
        <v>893</v>
      </c>
      <c r="Q372" s="17">
        <v>0</v>
      </c>
    </row>
    <row r="373" spans="1:17" s="36" customFormat="1" ht="25.5">
      <c r="A373" s="47" t="s">
        <v>1262</v>
      </c>
      <c r="B373" s="48" t="s">
        <v>30</v>
      </c>
      <c r="C373" s="24">
        <f t="shared" si="6"/>
        <v>20</v>
      </c>
      <c r="D373" s="24">
        <v>10</v>
      </c>
      <c r="E373" s="24">
        <v>10</v>
      </c>
      <c r="F373" s="24"/>
      <c r="G373" s="24"/>
      <c r="H373" s="44">
        <v>6.3</v>
      </c>
      <c r="I373" s="25">
        <v>0</v>
      </c>
      <c r="J373" s="25">
        <v>0</v>
      </c>
      <c r="K373" s="24">
        <v>4.2</v>
      </c>
      <c r="L373" s="24">
        <v>3.9060000000000006</v>
      </c>
      <c r="M373" s="17" t="s">
        <v>893</v>
      </c>
      <c r="N373" s="24">
        <v>4.2</v>
      </c>
      <c r="O373" s="24">
        <v>3.9060000000000006</v>
      </c>
      <c r="P373" s="29" t="s">
        <v>893</v>
      </c>
      <c r="Q373" s="17">
        <v>0</v>
      </c>
    </row>
    <row r="374" spans="1:17" s="36" customFormat="1" ht="25.5">
      <c r="A374" s="47" t="s">
        <v>1263</v>
      </c>
      <c r="B374" s="48" t="s">
        <v>38</v>
      </c>
      <c r="C374" s="24">
        <f t="shared" si="6"/>
        <v>16</v>
      </c>
      <c r="D374" s="24"/>
      <c r="E374" s="24"/>
      <c r="F374" s="24">
        <v>16</v>
      </c>
      <c r="G374" s="24"/>
      <c r="H374" s="44">
        <v>13.2</v>
      </c>
      <c r="I374" s="25">
        <v>0.96472000000000002</v>
      </c>
      <c r="J374" s="30">
        <v>0.80645</v>
      </c>
      <c r="K374" s="26">
        <v>1.7626666666666675</v>
      </c>
      <c r="L374" s="26">
        <v>1.639280000000001</v>
      </c>
      <c r="M374" s="27" t="s">
        <v>893</v>
      </c>
      <c r="N374" s="26">
        <v>1.7626666666666675</v>
      </c>
      <c r="O374" s="26">
        <v>1.639280000000001</v>
      </c>
      <c r="P374" s="28" t="s">
        <v>893</v>
      </c>
      <c r="Q374" s="17">
        <v>0</v>
      </c>
    </row>
    <row r="375" spans="1:17" s="36" customFormat="1" ht="25.5">
      <c r="A375" s="47" t="s">
        <v>1264</v>
      </c>
      <c r="B375" s="48" t="s">
        <v>27</v>
      </c>
      <c r="C375" s="24">
        <f t="shared" si="6"/>
        <v>26</v>
      </c>
      <c r="D375" s="24">
        <v>10</v>
      </c>
      <c r="E375" s="24">
        <v>16</v>
      </c>
      <c r="F375" s="24"/>
      <c r="G375" s="24"/>
      <c r="H375" s="44">
        <v>5.5</v>
      </c>
      <c r="I375" s="25">
        <v>1.2968</v>
      </c>
      <c r="J375" s="25">
        <v>0.74399999999999999</v>
      </c>
      <c r="K375" s="24">
        <v>3.6055913978494623</v>
      </c>
      <c r="L375" s="24">
        <v>3.3532000000000002</v>
      </c>
      <c r="M375" s="17" t="s">
        <v>893</v>
      </c>
      <c r="N375" s="24">
        <v>3.6055913978494623</v>
      </c>
      <c r="O375" s="24">
        <v>3.3532000000000002</v>
      </c>
      <c r="P375" s="29" t="s">
        <v>893</v>
      </c>
      <c r="Q375" s="17">
        <v>0</v>
      </c>
    </row>
    <row r="376" spans="1:17" s="36" customFormat="1" ht="25.5">
      <c r="A376" s="47" t="s">
        <v>1265</v>
      </c>
      <c r="B376" s="48" t="s">
        <v>42</v>
      </c>
      <c r="C376" s="24">
        <f t="shared" si="6"/>
        <v>31.5</v>
      </c>
      <c r="D376" s="24">
        <v>31.5</v>
      </c>
      <c r="E376" s="24"/>
      <c r="F376" s="24"/>
      <c r="G376" s="24"/>
      <c r="H376" s="44">
        <v>21.799999999999997</v>
      </c>
      <c r="I376" s="25">
        <v>7.0000000000000007E-2</v>
      </c>
      <c r="J376" s="30">
        <v>7.0000000000000007E-2</v>
      </c>
      <c r="K376" s="26">
        <v>9.6247311827957009</v>
      </c>
      <c r="L376" s="26">
        <v>8.9510000000000023</v>
      </c>
      <c r="M376" s="27" t="s">
        <v>893</v>
      </c>
      <c r="N376" s="26">
        <v>9.6247311827957009</v>
      </c>
      <c r="O376" s="26">
        <v>8.9510000000000023</v>
      </c>
      <c r="P376" s="28" t="s">
        <v>893</v>
      </c>
      <c r="Q376" s="17">
        <v>0</v>
      </c>
    </row>
    <row r="377" spans="1:17" s="36" customFormat="1" ht="25.5">
      <c r="A377" s="47" t="s">
        <v>1266</v>
      </c>
      <c r="B377" s="48" t="s">
        <v>42</v>
      </c>
      <c r="C377" s="24">
        <f t="shared" si="6"/>
        <v>80</v>
      </c>
      <c r="D377" s="24">
        <v>40</v>
      </c>
      <c r="E377" s="24">
        <v>40</v>
      </c>
      <c r="F377" s="24"/>
      <c r="G377" s="24"/>
      <c r="H377" s="44">
        <v>7.2</v>
      </c>
      <c r="I377" s="25">
        <v>0.18990000000000001</v>
      </c>
      <c r="J377" s="30">
        <v>7.0000000000000007E-2</v>
      </c>
      <c r="K377" s="26">
        <v>34.595806451612901</v>
      </c>
      <c r="L377" s="26">
        <v>32.174100000000003</v>
      </c>
      <c r="M377" s="27" t="s">
        <v>893</v>
      </c>
      <c r="N377" s="26">
        <v>34.595806451612901</v>
      </c>
      <c r="O377" s="26">
        <v>32.174100000000003</v>
      </c>
      <c r="P377" s="28" t="s">
        <v>893</v>
      </c>
      <c r="Q377" s="17">
        <v>0</v>
      </c>
    </row>
    <row r="378" spans="1:17" s="36" customFormat="1" ht="25.5">
      <c r="A378" s="47" t="s">
        <v>1267</v>
      </c>
      <c r="B378" s="48" t="s">
        <v>33</v>
      </c>
      <c r="C378" s="24">
        <f t="shared" si="6"/>
        <v>32</v>
      </c>
      <c r="D378" s="24">
        <v>16</v>
      </c>
      <c r="E378" s="24">
        <v>16</v>
      </c>
      <c r="F378" s="24"/>
      <c r="G378" s="24"/>
      <c r="H378" s="44">
        <v>6</v>
      </c>
      <c r="I378" s="25">
        <v>0.255</v>
      </c>
      <c r="J378" s="25">
        <v>0.22500000000000001</v>
      </c>
      <c r="K378" s="24">
        <v>10.525806451612905</v>
      </c>
      <c r="L378" s="24">
        <v>9.7890000000000015</v>
      </c>
      <c r="M378" s="17" t="s">
        <v>893</v>
      </c>
      <c r="N378" s="24">
        <v>10.525806451612905</v>
      </c>
      <c r="O378" s="24">
        <v>9.7890000000000015</v>
      </c>
      <c r="P378" s="29" t="s">
        <v>893</v>
      </c>
      <c r="Q378" s="17">
        <v>0</v>
      </c>
    </row>
    <row r="379" spans="1:17" s="36" customFormat="1" ht="25.5">
      <c r="A379" s="47" t="s">
        <v>1268</v>
      </c>
      <c r="B379" s="48" t="s">
        <v>33</v>
      </c>
      <c r="C379" s="24">
        <f t="shared" si="6"/>
        <v>32</v>
      </c>
      <c r="D379" s="24">
        <v>16</v>
      </c>
      <c r="E379" s="24">
        <v>16</v>
      </c>
      <c r="F379" s="24"/>
      <c r="G379" s="24"/>
      <c r="H379" s="44">
        <v>8.5</v>
      </c>
      <c r="I379" s="25">
        <v>3.13646</v>
      </c>
      <c r="J379" s="25">
        <v>0.315</v>
      </c>
      <c r="K379" s="24">
        <v>4.9274623655913992</v>
      </c>
      <c r="L379" s="24">
        <v>4.5825400000000016</v>
      </c>
      <c r="M379" s="17" t="s">
        <v>893</v>
      </c>
      <c r="N379" s="24">
        <v>4.9274623655913992</v>
      </c>
      <c r="O379" s="24">
        <v>4.5825400000000016</v>
      </c>
      <c r="P379" s="29" t="s">
        <v>893</v>
      </c>
      <c r="Q379" s="17">
        <v>0</v>
      </c>
    </row>
    <row r="380" spans="1:17" s="36" customFormat="1" ht="25.5">
      <c r="A380" s="47" t="s">
        <v>1269</v>
      </c>
      <c r="B380" s="48" t="s">
        <v>30</v>
      </c>
      <c r="C380" s="24">
        <f t="shared" si="6"/>
        <v>11.2</v>
      </c>
      <c r="D380" s="24">
        <v>5.6</v>
      </c>
      <c r="E380" s="24">
        <v>5.6</v>
      </c>
      <c r="F380" s="24"/>
      <c r="G380" s="24"/>
      <c r="H380" s="44">
        <v>3.5</v>
      </c>
      <c r="I380" s="25">
        <v>0.45334999999999998</v>
      </c>
      <c r="J380" s="25">
        <v>0.27039999999999997</v>
      </c>
      <c r="K380" s="24">
        <v>1.8925268817204302</v>
      </c>
      <c r="L380" s="24">
        <v>1.7600500000000001</v>
      </c>
      <c r="M380" s="17" t="s">
        <v>893</v>
      </c>
      <c r="N380" s="24">
        <v>1.8925268817204302</v>
      </c>
      <c r="O380" s="24">
        <v>1.7600500000000001</v>
      </c>
      <c r="P380" s="29" t="s">
        <v>893</v>
      </c>
      <c r="Q380" s="17">
        <v>0</v>
      </c>
    </row>
    <row r="381" spans="1:17" s="36" customFormat="1" ht="25.5">
      <c r="A381" s="47" t="s">
        <v>1270</v>
      </c>
      <c r="B381" s="48" t="s">
        <v>27</v>
      </c>
      <c r="C381" s="24">
        <f t="shared" si="6"/>
        <v>32</v>
      </c>
      <c r="D381" s="24">
        <v>16</v>
      </c>
      <c r="E381" s="24">
        <v>16</v>
      </c>
      <c r="F381" s="24"/>
      <c r="G381" s="24"/>
      <c r="H381" s="44">
        <v>18.8</v>
      </c>
      <c r="I381" s="25">
        <v>1.67513</v>
      </c>
      <c r="J381" s="25">
        <v>0.70009999999999994</v>
      </c>
      <c r="K381" s="24">
        <v>-3.8012150537634408</v>
      </c>
      <c r="L381" s="24">
        <v>-3.5351300000000001</v>
      </c>
      <c r="M381" s="17" t="s">
        <v>891</v>
      </c>
      <c r="N381" s="24">
        <v>-3.8012150537634408</v>
      </c>
      <c r="O381" s="24">
        <v>-3.5351300000000001</v>
      </c>
      <c r="P381" s="29" t="s">
        <v>891</v>
      </c>
      <c r="Q381" s="17">
        <v>0</v>
      </c>
    </row>
    <row r="382" spans="1:17" s="36" customFormat="1" ht="25.5">
      <c r="A382" s="47" t="s">
        <v>1271</v>
      </c>
      <c r="B382" s="48" t="s">
        <v>30</v>
      </c>
      <c r="C382" s="24">
        <f t="shared" si="6"/>
        <v>20</v>
      </c>
      <c r="D382" s="24">
        <v>10</v>
      </c>
      <c r="E382" s="24">
        <v>10</v>
      </c>
      <c r="F382" s="24"/>
      <c r="G382" s="24"/>
      <c r="H382" s="44">
        <v>6.5</v>
      </c>
      <c r="I382" s="25">
        <v>9.9900000000000003E-2</v>
      </c>
      <c r="J382" s="25">
        <v>4.6899999999999997E-2</v>
      </c>
      <c r="K382" s="24">
        <v>3.8925806451612903</v>
      </c>
      <c r="L382" s="24">
        <v>3.6201000000000003</v>
      </c>
      <c r="M382" s="17" t="s">
        <v>893</v>
      </c>
      <c r="N382" s="24">
        <v>3.8925806451612903</v>
      </c>
      <c r="O382" s="24">
        <v>3.6201000000000003</v>
      </c>
      <c r="P382" s="29" t="s">
        <v>893</v>
      </c>
      <c r="Q382" s="17">
        <v>0</v>
      </c>
    </row>
    <row r="383" spans="1:17" s="36" customFormat="1" ht="63.75">
      <c r="A383" s="47" t="s">
        <v>1272</v>
      </c>
      <c r="B383" s="48" t="s">
        <v>30</v>
      </c>
      <c r="C383" s="24">
        <f t="shared" si="6"/>
        <v>20</v>
      </c>
      <c r="D383" s="24">
        <v>10</v>
      </c>
      <c r="E383" s="24">
        <v>10</v>
      </c>
      <c r="F383" s="24"/>
      <c r="G383" s="24"/>
      <c r="H383" s="44">
        <v>9</v>
      </c>
      <c r="I383" s="25">
        <v>1.9237</v>
      </c>
      <c r="J383" s="25">
        <v>0.2802</v>
      </c>
      <c r="K383" s="24">
        <v>-0.56849462365591386</v>
      </c>
      <c r="L383" s="24">
        <v>-0.52869999999999995</v>
      </c>
      <c r="M383" s="15" t="s">
        <v>1273</v>
      </c>
      <c r="N383" s="24">
        <v>-0.56849462365591386</v>
      </c>
      <c r="O383" s="24">
        <v>-0.52869999999999995</v>
      </c>
      <c r="P383" s="33" t="s">
        <v>1273</v>
      </c>
      <c r="Q383" s="15">
        <v>0</v>
      </c>
    </row>
    <row r="384" spans="1:17" s="36" customFormat="1" ht="25.5">
      <c r="A384" s="47" t="s">
        <v>1274</v>
      </c>
      <c r="B384" s="48" t="s">
        <v>30</v>
      </c>
      <c r="C384" s="24">
        <f t="shared" si="6"/>
        <v>15.2</v>
      </c>
      <c r="D384" s="24">
        <v>5.6</v>
      </c>
      <c r="E384" s="24">
        <v>4</v>
      </c>
      <c r="F384" s="24">
        <v>5.6</v>
      </c>
      <c r="G384" s="24"/>
      <c r="H384" s="44">
        <v>11.200000000000001</v>
      </c>
      <c r="I384" s="25">
        <v>1.486</v>
      </c>
      <c r="J384" s="25">
        <v>0.74299999999999999</v>
      </c>
      <c r="K384" s="24">
        <v>-2.7178494623655922</v>
      </c>
      <c r="L384" s="24">
        <v>-2.527600000000001</v>
      </c>
      <c r="M384" s="17" t="s">
        <v>891</v>
      </c>
      <c r="N384" s="24">
        <v>-2.7178494623655922</v>
      </c>
      <c r="O384" s="24">
        <v>-2.527600000000001</v>
      </c>
      <c r="P384" s="29" t="s">
        <v>891</v>
      </c>
      <c r="Q384" s="17">
        <v>0</v>
      </c>
    </row>
    <row r="385" spans="1:52" s="36" customFormat="1" ht="25.5">
      <c r="A385" s="47" t="s">
        <v>1275</v>
      </c>
      <c r="B385" s="48" t="s">
        <v>27</v>
      </c>
      <c r="C385" s="24">
        <f t="shared" si="6"/>
        <v>50</v>
      </c>
      <c r="D385" s="24">
        <v>25</v>
      </c>
      <c r="E385" s="24">
        <v>25</v>
      </c>
      <c r="F385" s="24"/>
      <c r="G385" s="24"/>
      <c r="H385" s="44">
        <v>17</v>
      </c>
      <c r="I385" s="25">
        <v>0.78069999999999995</v>
      </c>
      <c r="J385" s="25">
        <v>0.65700000000000003</v>
      </c>
      <c r="K385" s="24">
        <v>8.4105376344086018</v>
      </c>
      <c r="L385" s="24">
        <v>7.8218000000000005</v>
      </c>
      <c r="M385" s="17" t="s">
        <v>893</v>
      </c>
      <c r="N385" s="24">
        <v>8.4105376344086018</v>
      </c>
      <c r="O385" s="24">
        <v>7.8218000000000005</v>
      </c>
      <c r="P385" s="29" t="s">
        <v>893</v>
      </c>
      <c r="Q385" s="17">
        <v>0</v>
      </c>
    </row>
    <row r="386" spans="1:52" s="36" customFormat="1" ht="25.5">
      <c r="A386" s="47" t="s">
        <v>1276</v>
      </c>
      <c r="B386" s="48" t="s">
        <v>35</v>
      </c>
      <c r="C386" s="24">
        <f t="shared" si="6"/>
        <v>6.5</v>
      </c>
      <c r="D386" s="24">
        <v>2.5</v>
      </c>
      <c r="E386" s="24">
        <v>4</v>
      </c>
      <c r="F386" s="24"/>
      <c r="G386" s="24"/>
      <c r="H386" s="44">
        <v>1.5</v>
      </c>
      <c r="I386" s="25">
        <v>0.36837999999999999</v>
      </c>
      <c r="J386" s="25">
        <v>0.14299999999999999</v>
      </c>
      <c r="K386" s="24">
        <v>0.72889247311827954</v>
      </c>
      <c r="L386" s="24">
        <v>0.67786999999999997</v>
      </c>
      <c r="M386" s="17" t="s">
        <v>893</v>
      </c>
      <c r="N386" s="24">
        <v>0.72889247311827954</v>
      </c>
      <c r="O386" s="24">
        <v>0.67786999999999997</v>
      </c>
      <c r="P386" s="29" t="s">
        <v>893</v>
      </c>
      <c r="Q386" s="17">
        <v>0</v>
      </c>
    </row>
    <row r="387" spans="1:52" s="36" customFormat="1" ht="25.5">
      <c r="A387" s="47" t="s">
        <v>1277</v>
      </c>
      <c r="B387" s="48" t="s">
        <v>35</v>
      </c>
      <c r="C387" s="24">
        <f t="shared" si="6"/>
        <v>4.0999999999999996</v>
      </c>
      <c r="D387" s="24">
        <v>1.6</v>
      </c>
      <c r="E387" s="24">
        <v>2.5</v>
      </c>
      <c r="F387" s="24"/>
      <c r="G387" s="24"/>
      <c r="H387" s="44">
        <v>1.4</v>
      </c>
      <c r="I387" s="25">
        <v>0.20469999999999999</v>
      </c>
      <c r="J387" s="25">
        <v>0.105</v>
      </c>
      <c r="K387" s="24">
        <v>5.9892473118279388E-2</v>
      </c>
      <c r="L387" s="24">
        <v>5.5699999999999833E-2</v>
      </c>
      <c r="M387" s="17" t="s">
        <v>893</v>
      </c>
      <c r="N387" s="24">
        <v>5.9892473118279388E-2</v>
      </c>
      <c r="O387" s="24">
        <v>5.5699999999999833E-2</v>
      </c>
      <c r="P387" s="29" t="s">
        <v>893</v>
      </c>
      <c r="Q387" s="17">
        <v>0</v>
      </c>
    </row>
    <row r="388" spans="1:52" s="36" customFormat="1" ht="25.5">
      <c r="A388" s="47" t="s">
        <v>1278</v>
      </c>
      <c r="B388" s="48" t="s">
        <v>38</v>
      </c>
      <c r="C388" s="24">
        <f t="shared" si="6"/>
        <v>20</v>
      </c>
      <c r="D388" s="24">
        <v>10</v>
      </c>
      <c r="E388" s="24">
        <v>10</v>
      </c>
      <c r="F388" s="24"/>
      <c r="G388" s="24"/>
      <c r="H388" s="44">
        <v>1.3</v>
      </c>
      <c r="I388" s="25">
        <v>5.2990000000000002E-2</v>
      </c>
      <c r="J388" s="30">
        <v>3.449E-2</v>
      </c>
      <c r="K388" s="26">
        <v>9.1430215053763426</v>
      </c>
      <c r="L388" s="26">
        <v>8.5030099999999997</v>
      </c>
      <c r="M388" s="27" t="s">
        <v>893</v>
      </c>
      <c r="N388" s="26">
        <v>9.1430215053763426</v>
      </c>
      <c r="O388" s="26">
        <v>8.5030099999999997</v>
      </c>
      <c r="P388" s="28" t="s">
        <v>893</v>
      </c>
      <c r="Q388" s="17">
        <v>0</v>
      </c>
    </row>
    <row r="389" spans="1:52" s="36" customFormat="1" ht="25.5">
      <c r="A389" s="47" t="s">
        <v>1279</v>
      </c>
      <c r="B389" s="48" t="s">
        <v>38</v>
      </c>
      <c r="C389" s="24">
        <f t="shared" si="6"/>
        <v>32</v>
      </c>
      <c r="D389" s="24"/>
      <c r="E389" s="24">
        <v>16</v>
      </c>
      <c r="F389" s="24">
        <v>16</v>
      </c>
      <c r="G389" s="24"/>
      <c r="H389" s="44">
        <v>18.7</v>
      </c>
      <c r="I389" s="25">
        <v>4.9302000000000001</v>
      </c>
      <c r="J389" s="30">
        <v>2.4378000000000002</v>
      </c>
      <c r="K389" s="26">
        <v>-7.2012903225806433</v>
      </c>
      <c r="L389" s="26">
        <v>-6.6971999999999987</v>
      </c>
      <c r="M389" s="27" t="s">
        <v>891</v>
      </c>
      <c r="N389" s="49">
        <v>4.58</v>
      </c>
      <c r="O389" s="49">
        <v>4.25</v>
      </c>
      <c r="P389" s="28" t="s">
        <v>893</v>
      </c>
      <c r="Q389" s="17">
        <v>0</v>
      </c>
    </row>
    <row r="390" spans="1:52" s="36" customFormat="1" ht="25.5">
      <c r="A390" s="47" t="s">
        <v>1280</v>
      </c>
      <c r="B390" s="48" t="s">
        <v>35</v>
      </c>
      <c r="C390" s="24">
        <f t="shared" si="6"/>
        <v>6.6</v>
      </c>
      <c r="D390" s="24">
        <v>6.6</v>
      </c>
      <c r="E390" s="24"/>
      <c r="F390" s="24"/>
      <c r="G390" s="24"/>
      <c r="H390" s="44">
        <v>3.65</v>
      </c>
      <c r="I390" s="25">
        <v>2.3660999999999999</v>
      </c>
      <c r="J390" s="25">
        <v>0.22</v>
      </c>
      <c r="K390" s="24">
        <v>0.40580645161290319</v>
      </c>
      <c r="L390" s="24">
        <v>0.37739999999999996</v>
      </c>
      <c r="M390" s="17" t="s">
        <v>893</v>
      </c>
      <c r="N390" s="24">
        <v>0.40580645161290319</v>
      </c>
      <c r="O390" s="24">
        <v>0.37739999999999996</v>
      </c>
      <c r="P390" s="29" t="s">
        <v>893</v>
      </c>
      <c r="Q390" s="17">
        <v>0</v>
      </c>
    </row>
    <row r="391" spans="1:52" s="36" customFormat="1" ht="25.5">
      <c r="A391" s="47" t="s">
        <v>1281</v>
      </c>
      <c r="B391" s="48" t="s">
        <v>35</v>
      </c>
      <c r="C391" s="24">
        <f>D391+E391+F391+G391</f>
        <v>4.8000000000000007</v>
      </c>
      <c r="D391" s="24">
        <v>3.2</v>
      </c>
      <c r="E391" s="24">
        <v>1.6</v>
      </c>
      <c r="F391" s="24"/>
      <c r="G391" s="24"/>
      <c r="H391" s="44">
        <v>0.6</v>
      </c>
      <c r="I391" s="25">
        <v>0.74578999999999995</v>
      </c>
      <c r="J391" s="25">
        <v>2.5999999999999999E-2</v>
      </c>
      <c r="K391" s="24">
        <v>0.2780752688172049</v>
      </c>
      <c r="L391" s="24">
        <v>0.25861000000000056</v>
      </c>
      <c r="M391" s="17" t="s">
        <v>893</v>
      </c>
      <c r="N391" s="24">
        <v>0.2780752688172049</v>
      </c>
      <c r="O391" s="24">
        <v>0.25861000000000056</v>
      </c>
      <c r="P391" s="29" t="s">
        <v>893</v>
      </c>
      <c r="Q391" s="17">
        <v>0</v>
      </c>
    </row>
    <row r="392" spans="1:52" s="36" customFormat="1" ht="25.5">
      <c r="A392" s="50" t="s">
        <v>1282</v>
      </c>
      <c r="B392" s="50" t="s">
        <v>38</v>
      </c>
      <c r="C392" s="24">
        <f t="shared" ref="C392:C447" si="7">D392+E392+F392+G392</f>
        <v>32</v>
      </c>
      <c r="D392" s="24">
        <v>16</v>
      </c>
      <c r="E392" s="24">
        <v>16</v>
      </c>
      <c r="F392" s="24"/>
      <c r="G392" s="24"/>
      <c r="H392" s="44">
        <v>7.6</v>
      </c>
      <c r="I392" s="25">
        <v>0.54500000000000004</v>
      </c>
      <c r="J392" s="30">
        <v>0.54500000000000004</v>
      </c>
      <c r="K392" s="26">
        <v>8.6139784946236571</v>
      </c>
      <c r="L392" s="26">
        <v>8.011000000000001</v>
      </c>
      <c r="M392" s="27" t="s">
        <v>893</v>
      </c>
      <c r="N392" s="26">
        <v>8.6139784946236571</v>
      </c>
      <c r="O392" s="26">
        <v>8.011000000000001</v>
      </c>
      <c r="P392" s="28" t="s">
        <v>893</v>
      </c>
      <c r="Q392" s="17">
        <v>0</v>
      </c>
    </row>
    <row r="393" spans="1:52" s="36" customFormat="1" ht="25.5">
      <c r="A393" s="50" t="s">
        <v>1283</v>
      </c>
      <c r="B393" s="50" t="s">
        <v>38</v>
      </c>
      <c r="C393" s="24">
        <f t="shared" si="7"/>
        <v>9.5</v>
      </c>
      <c r="D393" s="24">
        <v>6.3</v>
      </c>
      <c r="E393" s="24">
        <v>3.2</v>
      </c>
      <c r="F393" s="24"/>
      <c r="G393" s="24"/>
      <c r="H393" s="44">
        <v>4.8</v>
      </c>
      <c r="I393" s="25">
        <v>6.2E-2</v>
      </c>
      <c r="J393" s="30">
        <v>0</v>
      </c>
      <c r="K393" s="26">
        <v>1.4333333333333333</v>
      </c>
      <c r="L393" s="26">
        <v>1.3330000000000002</v>
      </c>
      <c r="M393" s="27" t="s">
        <v>893</v>
      </c>
      <c r="N393" s="26">
        <v>1.4333333333333333</v>
      </c>
      <c r="O393" s="26">
        <v>1.3330000000000002</v>
      </c>
      <c r="P393" s="28" t="s">
        <v>893</v>
      </c>
      <c r="Q393" s="17">
        <v>0</v>
      </c>
    </row>
    <row r="394" spans="1:52" s="36" customFormat="1" ht="25.5">
      <c r="A394" s="50" t="s">
        <v>1284</v>
      </c>
      <c r="B394" s="50" t="s">
        <v>35</v>
      </c>
      <c r="C394" s="24">
        <f t="shared" si="7"/>
        <v>6.5</v>
      </c>
      <c r="D394" s="24">
        <v>4</v>
      </c>
      <c r="E394" s="24">
        <v>2.5</v>
      </c>
      <c r="F394" s="24"/>
      <c r="G394" s="24"/>
      <c r="H394" s="44">
        <v>2.2000000000000002</v>
      </c>
      <c r="I394" s="25">
        <v>0.39474999999999999</v>
      </c>
      <c r="J394" s="25">
        <v>0.36975000000000002</v>
      </c>
      <c r="K394" s="24">
        <v>5.3763440860199463E-4</v>
      </c>
      <c r="L394" s="24">
        <v>4.9999999999985505E-4</v>
      </c>
      <c r="M394" s="17" t="s">
        <v>893</v>
      </c>
      <c r="N394" s="24">
        <v>5.3763440860199463E-4</v>
      </c>
      <c r="O394" s="24">
        <v>4.9999999999985505E-4</v>
      </c>
      <c r="P394" s="29" t="s">
        <v>893</v>
      </c>
      <c r="Q394" s="17">
        <v>0</v>
      </c>
    </row>
    <row r="395" spans="1:52" s="36" customFormat="1" ht="25.5">
      <c r="A395" s="50" t="s">
        <v>1285</v>
      </c>
      <c r="B395" s="50" t="s">
        <v>35</v>
      </c>
      <c r="C395" s="24">
        <f t="shared" si="7"/>
        <v>7.2</v>
      </c>
      <c r="D395" s="24">
        <v>4</v>
      </c>
      <c r="E395" s="24">
        <v>3.2</v>
      </c>
      <c r="F395" s="24"/>
      <c r="G395" s="24"/>
      <c r="H395" s="44">
        <v>1.2</v>
      </c>
      <c r="I395" s="25">
        <v>7.5600000000000001E-2</v>
      </c>
      <c r="J395" s="25">
        <v>1.4999999999999999E-2</v>
      </c>
      <c r="K395" s="24">
        <v>2.0787096774193552</v>
      </c>
      <c r="L395" s="24">
        <v>1.9332000000000005</v>
      </c>
      <c r="M395" s="17" t="s">
        <v>893</v>
      </c>
      <c r="N395" s="24">
        <v>2.0787096774193552</v>
      </c>
      <c r="O395" s="24">
        <v>1.9332000000000005</v>
      </c>
      <c r="P395" s="29" t="s">
        <v>893</v>
      </c>
      <c r="Q395" s="17">
        <v>0</v>
      </c>
    </row>
    <row r="396" spans="1:52" s="36" customFormat="1" ht="25.5">
      <c r="A396" s="50" t="s">
        <v>1286</v>
      </c>
      <c r="B396" s="50" t="s">
        <v>35</v>
      </c>
      <c r="C396" s="24">
        <f t="shared" si="7"/>
        <v>5</v>
      </c>
      <c r="D396" s="24">
        <v>2.5</v>
      </c>
      <c r="E396" s="24">
        <v>2.5</v>
      </c>
      <c r="F396" s="24"/>
      <c r="G396" s="24"/>
      <c r="H396" s="44">
        <v>0.7</v>
      </c>
      <c r="I396" s="25">
        <v>0.64500000000000002</v>
      </c>
      <c r="J396" s="25">
        <v>0.61799999999999999</v>
      </c>
      <c r="K396" s="24">
        <v>1.2314516129032258</v>
      </c>
      <c r="L396" s="24">
        <v>1.1452500000000001</v>
      </c>
      <c r="M396" s="17" t="s">
        <v>893</v>
      </c>
      <c r="N396" s="24">
        <v>1.2314516129032258</v>
      </c>
      <c r="O396" s="24">
        <v>1.1452500000000001</v>
      </c>
      <c r="P396" s="29" t="s">
        <v>893</v>
      </c>
      <c r="Q396" s="17">
        <v>0</v>
      </c>
    </row>
    <row r="397" spans="1:52" s="36" customFormat="1" ht="25.5">
      <c r="A397" s="50" t="s">
        <v>1287</v>
      </c>
      <c r="B397" s="50" t="s">
        <v>35</v>
      </c>
      <c r="C397" s="24">
        <f t="shared" si="7"/>
        <v>5.6</v>
      </c>
      <c r="D397" s="24">
        <v>1.6</v>
      </c>
      <c r="E397" s="24">
        <v>4</v>
      </c>
      <c r="F397" s="24"/>
      <c r="G397" s="24"/>
      <c r="H397" s="44">
        <v>1.5</v>
      </c>
      <c r="I397" s="25">
        <v>8.8499999999999995E-2</v>
      </c>
      <c r="J397" s="25">
        <v>5.8500000000000003E-2</v>
      </c>
      <c r="K397" s="24">
        <v>8.4838709677419077E-2</v>
      </c>
      <c r="L397" s="24">
        <v>7.8899999999999748E-2</v>
      </c>
      <c r="M397" s="17" t="s">
        <v>893</v>
      </c>
      <c r="N397" s="24">
        <v>8.4838709677419077E-2</v>
      </c>
      <c r="O397" s="24">
        <v>7.8899999999999748E-2</v>
      </c>
      <c r="P397" s="29" t="s">
        <v>893</v>
      </c>
      <c r="Q397" s="17">
        <v>0</v>
      </c>
    </row>
    <row r="398" spans="1:52" s="36" customFormat="1" ht="25.5">
      <c r="A398" s="50" t="s">
        <v>1288</v>
      </c>
      <c r="B398" s="50" t="s">
        <v>35</v>
      </c>
      <c r="C398" s="24">
        <f t="shared" si="7"/>
        <v>3.2</v>
      </c>
      <c r="D398" s="24">
        <v>1.6</v>
      </c>
      <c r="E398" s="24">
        <v>1.6</v>
      </c>
      <c r="F398" s="24"/>
      <c r="G398" s="24"/>
      <c r="H398" s="44">
        <v>0.7</v>
      </c>
      <c r="I398" s="25">
        <v>1.3480000000000001E-2</v>
      </c>
      <c r="J398" s="25">
        <v>0</v>
      </c>
      <c r="K398" s="24">
        <v>0.96550537634408617</v>
      </c>
      <c r="L398" s="24">
        <v>0.89792000000000016</v>
      </c>
      <c r="M398" s="17" t="s">
        <v>893</v>
      </c>
      <c r="N398" s="24">
        <v>0.96550537634408617</v>
      </c>
      <c r="O398" s="24">
        <v>0.89792000000000016</v>
      </c>
      <c r="P398" s="29" t="s">
        <v>893</v>
      </c>
      <c r="Q398" s="17">
        <v>0</v>
      </c>
    </row>
    <row r="399" spans="1:52" s="36" customFormat="1" ht="25.5">
      <c r="A399" s="50" t="s">
        <v>1289</v>
      </c>
      <c r="B399" s="50" t="s">
        <v>38</v>
      </c>
      <c r="C399" s="24">
        <f t="shared" si="7"/>
        <v>26</v>
      </c>
      <c r="D399" s="24">
        <v>10</v>
      </c>
      <c r="E399" s="24">
        <v>16</v>
      </c>
      <c r="F399" s="24"/>
      <c r="G399" s="24"/>
      <c r="H399" s="44">
        <v>9.9</v>
      </c>
      <c r="I399" s="25">
        <v>0.73626999999999998</v>
      </c>
      <c r="J399" s="30">
        <v>0.56299999999999994</v>
      </c>
      <c r="K399" s="26">
        <v>-0.19168817204301103</v>
      </c>
      <c r="L399" s="26">
        <v>-0.17827000000000026</v>
      </c>
      <c r="M399" s="27" t="s">
        <v>891</v>
      </c>
      <c r="N399" s="26">
        <v>-0.19168817204301103</v>
      </c>
      <c r="O399" s="26">
        <v>-0.17827000000000026</v>
      </c>
      <c r="P399" s="28" t="s">
        <v>891</v>
      </c>
      <c r="Q399" s="17">
        <v>0</v>
      </c>
    </row>
    <row r="400" spans="1:52" s="36" customFormat="1" ht="25.5">
      <c r="A400" s="50" t="s">
        <v>1290</v>
      </c>
      <c r="B400" s="50" t="s">
        <v>27</v>
      </c>
      <c r="C400" s="24">
        <f t="shared" si="7"/>
        <v>32</v>
      </c>
      <c r="D400" s="24">
        <v>16</v>
      </c>
      <c r="E400" s="24">
        <v>16</v>
      </c>
      <c r="F400" s="24"/>
      <c r="G400" s="24"/>
      <c r="H400" s="44">
        <v>8</v>
      </c>
      <c r="I400" s="25">
        <v>0</v>
      </c>
      <c r="J400" s="25">
        <v>0</v>
      </c>
      <c r="K400" s="24">
        <v>8.8000000000000007</v>
      </c>
      <c r="L400" s="24">
        <v>8.1840000000000011</v>
      </c>
      <c r="M400" s="17" t="s">
        <v>893</v>
      </c>
      <c r="N400" s="24">
        <v>8.8000000000000007</v>
      </c>
      <c r="O400" s="24">
        <v>8.1840000000000011</v>
      </c>
      <c r="P400" s="29" t="s">
        <v>893</v>
      </c>
      <c r="Q400" s="17">
        <v>0</v>
      </c>
    </row>
    <row r="401" spans="1:17" s="36" customFormat="1" ht="25.5">
      <c r="A401" s="50" t="s">
        <v>1291</v>
      </c>
      <c r="B401" s="50" t="s">
        <v>33</v>
      </c>
      <c r="C401" s="24">
        <f t="shared" si="7"/>
        <v>5</v>
      </c>
      <c r="D401" s="24">
        <v>2.5</v>
      </c>
      <c r="E401" s="24">
        <v>2.5</v>
      </c>
      <c r="F401" s="24"/>
      <c r="G401" s="24"/>
      <c r="H401" s="44">
        <v>1.5</v>
      </c>
      <c r="I401" s="25">
        <v>0.2029</v>
      </c>
      <c r="J401" s="25">
        <v>0.18</v>
      </c>
      <c r="K401" s="24">
        <v>0.90682795698924734</v>
      </c>
      <c r="L401" s="24">
        <v>0.84335000000000004</v>
      </c>
      <c r="M401" s="17" t="s">
        <v>893</v>
      </c>
      <c r="N401" s="24">
        <v>0.90682795698924734</v>
      </c>
      <c r="O401" s="24">
        <v>0.84335000000000004</v>
      </c>
      <c r="P401" s="29" t="s">
        <v>893</v>
      </c>
      <c r="Q401" s="17">
        <v>0</v>
      </c>
    </row>
    <row r="402" spans="1:17" s="36" customFormat="1" ht="25.5">
      <c r="A402" s="50" t="s">
        <v>1292</v>
      </c>
      <c r="B402" s="50" t="s">
        <v>42</v>
      </c>
      <c r="C402" s="24">
        <f t="shared" si="7"/>
        <v>80</v>
      </c>
      <c r="D402" s="24">
        <v>40</v>
      </c>
      <c r="E402" s="24">
        <v>40</v>
      </c>
      <c r="F402" s="24"/>
      <c r="G402" s="24"/>
      <c r="H402" s="44">
        <v>21.099999999999998</v>
      </c>
      <c r="I402" s="25">
        <v>0.15803</v>
      </c>
      <c r="J402" s="30">
        <v>0</v>
      </c>
      <c r="K402" s="26">
        <v>20.730075268817206</v>
      </c>
      <c r="L402" s="26">
        <v>19.278970000000001</v>
      </c>
      <c r="M402" s="27" t="s">
        <v>893</v>
      </c>
      <c r="N402" s="26">
        <v>20.730075268817206</v>
      </c>
      <c r="O402" s="26">
        <v>19.278970000000001</v>
      </c>
      <c r="P402" s="28" t="s">
        <v>893</v>
      </c>
      <c r="Q402" s="17">
        <v>0</v>
      </c>
    </row>
    <row r="403" spans="1:17" s="36" customFormat="1" ht="25.5">
      <c r="A403" s="50" t="s">
        <v>1293</v>
      </c>
      <c r="B403" s="50" t="s">
        <v>42</v>
      </c>
      <c r="C403" s="24">
        <f t="shared" si="7"/>
        <v>50</v>
      </c>
      <c r="D403" s="24">
        <v>25</v>
      </c>
      <c r="E403" s="24">
        <v>25</v>
      </c>
      <c r="F403" s="24"/>
      <c r="G403" s="24"/>
      <c r="H403" s="44">
        <v>14.5</v>
      </c>
      <c r="I403" s="25">
        <v>1.83E-2</v>
      </c>
      <c r="J403" s="30">
        <v>0</v>
      </c>
      <c r="K403" s="26">
        <v>11.730322580645161</v>
      </c>
      <c r="L403" s="26">
        <v>10.9092</v>
      </c>
      <c r="M403" s="27" t="s">
        <v>893</v>
      </c>
      <c r="N403" s="26">
        <v>11.730322580645161</v>
      </c>
      <c r="O403" s="26">
        <v>10.9092</v>
      </c>
      <c r="P403" s="28" t="s">
        <v>893</v>
      </c>
      <c r="Q403" s="17">
        <v>0</v>
      </c>
    </row>
    <row r="404" spans="1:17" s="36" customFormat="1" ht="25.5">
      <c r="A404" s="50" t="s">
        <v>1294</v>
      </c>
      <c r="B404" s="50" t="s">
        <v>42</v>
      </c>
      <c r="C404" s="24">
        <f t="shared" si="7"/>
        <v>60.6</v>
      </c>
      <c r="D404" s="24">
        <v>20</v>
      </c>
      <c r="E404" s="24">
        <v>25</v>
      </c>
      <c r="F404" s="24">
        <v>5.6</v>
      </c>
      <c r="G404" s="24">
        <v>10</v>
      </c>
      <c r="H404" s="44">
        <v>27</v>
      </c>
      <c r="I404" s="25">
        <v>0.58684000000000003</v>
      </c>
      <c r="J404" s="30">
        <v>0.45334000000000002</v>
      </c>
      <c r="K404" s="26">
        <v>-6.6310107526881721</v>
      </c>
      <c r="L404" s="26">
        <v>-6.1668400000000005</v>
      </c>
      <c r="M404" s="27" t="s">
        <v>891</v>
      </c>
      <c r="N404" s="26">
        <v>-6.6310107526881721</v>
      </c>
      <c r="O404" s="26">
        <v>-6.1668400000000005</v>
      </c>
      <c r="P404" s="28" t="s">
        <v>891</v>
      </c>
      <c r="Q404" s="17">
        <v>0</v>
      </c>
    </row>
    <row r="405" spans="1:17" s="36" customFormat="1" ht="25.5">
      <c r="A405" s="50" t="s">
        <v>1295</v>
      </c>
      <c r="B405" s="50" t="s">
        <v>30</v>
      </c>
      <c r="C405" s="24">
        <f t="shared" si="7"/>
        <v>32</v>
      </c>
      <c r="D405" s="24">
        <v>16</v>
      </c>
      <c r="E405" s="24">
        <v>16</v>
      </c>
      <c r="F405" s="24"/>
      <c r="G405" s="24"/>
      <c r="H405" s="44">
        <v>20.2</v>
      </c>
      <c r="I405" s="25">
        <v>0.1226</v>
      </c>
      <c r="J405" s="25">
        <v>7.6E-3</v>
      </c>
      <c r="K405" s="24">
        <v>-3.5318279569892459</v>
      </c>
      <c r="L405" s="24">
        <v>-3.2845999999999989</v>
      </c>
      <c r="M405" s="17" t="s">
        <v>891</v>
      </c>
      <c r="N405" s="24">
        <v>-3.5318279569892459</v>
      </c>
      <c r="O405" s="24">
        <v>-3.2845999999999989</v>
      </c>
      <c r="P405" s="29" t="s">
        <v>891</v>
      </c>
      <c r="Q405" s="17">
        <v>0</v>
      </c>
    </row>
    <row r="406" spans="1:17" s="36" customFormat="1" ht="25.5">
      <c r="A406" s="50" t="s">
        <v>1296</v>
      </c>
      <c r="B406" s="50" t="s">
        <v>35</v>
      </c>
      <c r="C406" s="24">
        <f t="shared" si="7"/>
        <v>2.5</v>
      </c>
      <c r="D406" s="24">
        <v>2.5</v>
      </c>
      <c r="E406" s="24"/>
      <c r="F406" s="24"/>
      <c r="G406" s="24"/>
      <c r="H406" s="44">
        <v>1.2</v>
      </c>
      <c r="I406" s="25">
        <v>7.6999999999999999E-2</v>
      </c>
      <c r="J406" s="25">
        <v>7.6999999999999999E-2</v>
      </c>
      <c r="K406" s="24">
        <v>1.2172043010752689</v>
      </c>
      <c r="L406" s="24">
        <v>1.1320000000000001</v>
      </c>
      <c r="M406" s="17" t="s">
        <v>893</v>
      </c>
      <c r="N406" s="24">
        <v>1.2172043010752689</v>
      </c>
      <c r="O406" s="24">
        <v>1.1320000000000001</v>
      </c>
      <c r="P406" s="29" t="s">
        <v>893</v>
      </c>
      <c r="Q406" s="17">
        <v>0</v>
      </c>
    </row>
    <row r="407" spans="1:17" s="36" customFormat="1" ht="25.5">
      <c r="A407" s="50" t="s">
        <v>1101</v>
      </c>
      <c r="B407" s="50" t="s">
        <v>35</v>
      </c>
      <c r="C407" s="24">
        <f t="shared" si="7"/>
        <v>8</v>
      </c>
      <c r="D407" s="24">
        <v>4</v>
      </c>
      <c r="E407" s="24">
        <v>4</v>
      </c>
      <c r="F407" s="24"/>
      <c r="G407" s="24"/>
      <c r="H407" s="44">
        <v>2.2999999999999998</v>
      </c>
      <c r="I407" s="25">
        <v>7.2499999999999995E-2</v>
      </c>
      <c r="J407" s="25">
        <v>7.2499999999999995E-2</v>
      </c>
      <c r="K407" s="24">
        <v>1.8220430107526886</v>
      </c>
      <c r="L407" s="24">
        <v>1.6945000000000006</v>
      </c>
      <c r="M407" s="17" t="s">
        <v>893</v>
      </c>
      <c r="N407" s="24">
        <v>1.8220430107526886</v>
      </c>
      <c r="O407" s="24">
        <v>1.6945000000000006</v>
      </c>
      <c r="P407" s="29" t="s">
        <v>893</v>
      </c>
      <c r="Q407" s="17">
        <v>1.0239</v>
      </c>
    </row>
    <row r="408" spans="1:17" s="36" customFormat="1" ht="25.5">
      <c r="A408" s="50" t="s">
        <v>1297</v>
      </c>
      <c r="B408" s="50" t="s">
        <v>35</v>
      </c>
      <c r="C408" s="24">
        <f t="shared" si="7"/>
        <v>5.7</v>
      </c>
      <c r="D408" s="24">
        <v>3.2</v>
      </c>
      <c r="E408" s="24">
        <v>2.5</v>
      </c>
      <c r="F408" s="24"/>
      <c r="G408" s="24"/>
      <c r="H408" s="44">
        <v>1.3</v>
      </c>
      <c r="I408" s="25">
        <v>0.39050000000000001</v>
      </c>
      <c r="J408" s="25">
        <v>0.30049999999999999</v>
      </c>
      <c r="K408" s="24">
        <v>0.90510752688172036</v>
      </c>
      <c r="L408" s="24">
        <v>0.84175</v>
      </c>
      <c r="M408" s="17" t="s">
        <v>893</v>
      </c>
      <c r="N408" s="24">
        <v>0.90510752688172036</v>
      </c>
      <c r="O408" s="24">
        <v>0.84175</v>
      </c>
      <c r="P408" s="29" t="s">
        <v>893</v>
      </c>
      <c r="Q408" s="17">
        <v>0</v>
      </c>
    </row>
    <row r="409" spans="1:17" s="36" customFormat="1" ht="25.5">
      <c r="A409" s="50" t="s">
        <v>1298</v>
      </c>
      <c r="B409" s="50" t="s">
        <v>35</v>
      </c>
      <c r="C409" s="24">
        <f t="shared" si="7"/>
        <v>20</v>
      </c>
      <c r="D409" s="24">
        <v>10</v>
      </c>
      <c r="E409" s="24">
        <v>10</v>
      </c>
      <c r="F409" s="24"/>
      <c r="G409" s="24"/>
      <c r="H409" s="44">
        <v>2.4</v>
      </c>
      <c r="I409" s="25">
        <v>3.1890000000000001</v>
      </c>
      <c r="J409" s="25">
        <v>8.5000000000000006E-2</v>
      </c>
      <c r="K409" s="24">
        <v>4.6709677419354838</v>
      </c>
      <c r="L409" s="24">
        <v>4.3440000000000003</v>
      </c>
      <c r="M409" s="17" t="s">
        <v>893</v>
      </c>
      <c r="N409" s="24">
        <v>4.6709677419354838</v>
      </c>
      <c r="O409" s="24">
        <v>4.3440000000000003</v>
      </c>
      <c r="P409" s="29" t="s">
        <v>893</v>
      </c>
      <c r="Q409" s="17">
        <v>0.76659999999999995</v>
      </c>
    </row>
    <row r="410" spans="1:17" s="36" customFormat="1" ht="25.5">
      <c r="A410" s="50" t="s">
        <v>1299</v>
      </c>
      <c r="B410" s="50" t="s">
        <v>35</v>
      </c>
      <c r="C410" s="24">
        <f t="shared" si="7"/>
        <v>8</v>
      </c>
      <c r="D410" s="24">
        <v>4</v>
      </c>
      <c r="E410" s="24">
        <v>4</v>
      </c>
      <c r="F410" s="24"/>
      <c r="G410" s="24"/>
      <c r="H410" s="44">
        <v>2.5</v>
      </c>
      <c r="I410" s="25">
        <v>4.3999999999999997E-2</v>
      </c>
      <c r="J410" s="25">
        <v>4.3999999999999997E-2</v>
      </c>
      <c r="K410" s="24">
        <v>1.6526881720430109</v>
      </c>
      <c r="L410" s="24">
        <v>1.5370000000000001</v>
      </c>
      <c r="M410" s="17" t="s">
        <v>893</v>
      </c>
      <c r="N410" s="24">
        <v>1.6526881720430109</v>
      </c>
      <c r="O410" s="24">
        <v>1.5370000000000001</v>
      </c>
      <c r="P410" s="29" t="s">
        <v>893</v>
      </c>
      <c r="Q410" s="17">
        <v>0</v>
      </c>
    </row>
    <row r="411" spans="1:17" s="36" customFormat="1" ht="25.5">
      <c r="A411" s="50" t="s">
        <v>1300</v>
      </c>
      <c r="B411" s="50" t="s">
        <v>42</v>
      </c>
      <c r="C411" s="24">
        <f t="shared" si="7"/>
        <v>41</v>
      </c>
      <c r="D411" s="24">
        <v>16</v>
      </c>
      <c r="E411" s="24">
        <v>25</v>
      </c>
      <c r="F411" s="24"/>
      <c r="G411" s="24"/>
      <c r="H411" s="44">
        <v>6.7</v>
      </c>
      <c r="I411" s="25">
        <v>0.1198</v>
      </c>
      <c r="J411" s="30">
        <v>0.02</v>
      </c>
      <c r="K411" s="26">
        <v>9.9711827956989261</v>
      </c>
      <c r="L411" s="26">
        <v>9.273200000000001</v>
      </c>
      <c r="M411" s="27" t="s">
        <v>893</v>
      </c>
      <c r="N411" s="26">
        <v>9.9711827956989261</v>
      </c>
      <c r="O411" s="26">
        <v>9.273200000000001</v>
      </c>
      <c r="P411" s="28" t="s">
        <v>893</v>
      </c>
      <c r="Q411" s="17">
        <v>0</v>
      </c>
    </row>
    <row r="412" spans="1:17" s="36" customFormat="1" ht="25.5">
      <c r="A412" s="50" t="s">
        <v>1301</v>
      </c>
      <c r="B412" s="50" t="s">
        <v>38</v>
      </c>
      <c r="C412" s="24">
        <f t="shared" si="7"/>
        <v>112</v>
      </c>
      <c r="D412" s="24">
        <v>40</v>
      </c>
      <c r="E412" s="24">
        <v>31.5</v>
      </c>
      <c r="F412" s="24">
        <v>40.5</v>
      </c>
      <c r="G412" s="24"/>
      <c r="H412" s="44">
        <v>37</v>
      </c>
      <c r="I412" s="25">
        <v>2.5958999999999999</v>
      </c>
      <c r="J412" s="30">
        <v>3.0000000000000001E-3</v>
      </c>
      <c r="K412" s="26">
        <v>35.28370967741936</v>
      </c>
      <c r="L412" s="26">
        <v>32.813850000000009</v>
      </c>
      <c r="M412" s="27" t="s">
        <v>893</v>
      </c>
      <c r="N412" s="26">
        <v>35.28370967741936</v>
      </c>
      <c r="O412" s="26">
        <v>32.813850000000009</v>
      </c>
      <c r="P412" s="28" t="s">
        <v>893</v>
      </c>
      <c r="Q412" s="17">
        <v>0</v>
      </c>
    </row>
    <row r="413" spans="1:17" s="36" customFormat="1" ht="25.5">
      <c r="A413" s="50" t="s">
        <v>1302</v>
      </c>
      <c r="B413" s="50" t="s">
        <v>42</v>
      </c>
      <c r="C413" s="24">
        <f t="shared" si="7"/>
        <v>36</v>
      </c>
      <c r="D413" s="24">
        <v>16</v>
      </c>
      <c r="E413" s="24">
        <v>20</v>
      </c>
      <c r="F413" s="24"/>
      <c r="G413" s="24"/>
      <c r="H413" s="44">
        <v>14.899999999999999</v>
      </c>
      <c r="I413" s="25">
        <v>2.7000000000000001E-3</v>
      </c>
      <c r="J413" s="30">
        <v>0</v>
      </c>
      <c r="K413" s="26">
        <v>1.8970967741935505</v>
      </c>
      <c r="L413" s="26">
        <v>1.764300000000002</v>
      </c>
      <c r="M413" s="27" t="s">
        <v>893</v>
      </c>
      <c r="N413" s="26">
        <v>1.8970967741935505</v>
      </c>
      <c r="O413" s="26">
        <v>1.764300000000002</v>
      </c>
      <c r="P413" s="28" t="s">
        <v>893</v>
      </c>
      <c r="Q413" s="17">
        <v>0</v>
      </c>
    </row>
    <row r="414" spans="1:17" s="36" customFormat="1" ht="25.5">
      <c r="A414" s="50" t="s">
        <v>1303</v>
      </c>
      <c r="B414" s="50" t="s">
        <v>33</v>
      </c>
      <c r="C414" s="24">
        <f t="shared" si="7"/>
        <v>10</v>
      </c>
      <c r="D414" s="24">
        <v>10</v>
      </c>
      <c r="E414" s="24"/>
      <c r="F414" s="24"/>
      <c r="G414" s="24"/>
      <c r="H414" s="44">
        <v>4.5999999999999996</v>
      </c>
      <c r="I414" s="25">
        <v>0.73089999999999999</v>
      </c>
      <c r="J414" s="25">
        <v>0.70589999999999997</v>
      </c>
      <c r="K414" s="24">
        <v>4.6140860215053765</v>
      </c>
      <c r="L414" s="24">
        <v>4.2911000000000001</v>
      </c>
      <c r="M414" s="17" t="s">
        <v>893</v>
      </c>
      <c r="N414" s="24">
        <v>4.6140860215053765</v>
      </c>
      <c r="O414" s="24">
        <v>4.2911000000000001</v>
      </c>
      <c r="P414" s="29" t="s">
        <v>893</v>
      </c>
      <c r="Q414" s="17">
        <v>0</v>
      </c>
    </row>
    <row r="415" spans="1:17" s="36" customFormat="1" ht="25.5">
      <c r="A415" s="50" t="s">
        <v>1304</v>
      </c>
      <c r="B415" s="50" t="s">
        <v>33</v>
      </c>
      <c r="C415" s="24">
        <f t="shared" si="7"/>
        <v>12.6</v>
      </c>
      <c r="D415" s="24">
        <v>6.3</v>
      </c>
      <c r="E415" s="24">
        <v>6.3</v>
      </c>
      <c r="F415" s="24"/>
      <c r="G415" s="24"/>
      <c r="H415" s="44">
        <v>0.9</v>
      </c>
      <c r="I415" s="25">
        <v>4.2689999999999999E-2</v>
      </c>
      <c r="J415" s="25">
        <v>1.4999999999999999E-2</v>
      </c>
      <c r="K415" s="24">
        <v>5.6690967741935481</v>
      </c>
      <c r="L415" s="24">
        <v>5.2722600000000002</v>
      </c>
      <c r="M415" s="17" t="s">
        <v>893</v>
      </c>
      <c r="N415" s="24">
        <v>5.6690967741935481</v>
      </c>
      <c r="O415" s="24">
        <v>5.2722600000000002</v>
      </c>
      <c r="P415" s="29" t="s">
        <v>893</v>
      </c>
      <c r="Q415" s="17">
        <v>0</v>
      </c>
    </row>
    <row r="416" spans="1:17" s="36" customFormat="1" ht="25.5">
      <c r="A416" s="50" t="s">
        <v>1305</v>
      </c>
      <c r="B416" s="50" t="s">
        <v>42</v>
      </c>
      <c r="C416" s="24">
        <f t="shared" si="7"/>
        <v>33.5</v>
      </c>
      <c r="D416" s="24">
        <v>10</v>
      </c>
      <c r="E416" s="24">
        <v>7.5</v>
      </c>
      <c r="F416" s="24">
        <v>16</v>
      </c>
      <c r="G416" s="24"/>
      <c r="H416" s="44">
        <v>3.5</v>
      </c>
      <c r="I416" s="25">
        <v>4.5499999999999999E-2</v>
      </c>
      <c r="J416" s="30">
        <v>0.03</v>
      </c>
      <c r="K416" s="26">
        <v>14.826075268817204</v>
      </c>
      <c r="L416" s="26">
        <v>13.788250000000001</v>
      </c>
      <c r="M416" s="27" t="s">
        <v>893</v>
      </c>
      <c r="N416" s="26">
        <v>14.826075268817204</v>
      </c>
      <c r="O416" s="26">
        <v>13.788250000000001</v>
      </c>
      <c r="P416" s="28" t="s">
        <v>893</v>
      </c>
      <c r="Q416" s="17">
        <v>0</v>
      </c>
    </row>
    <row r="417" spans="1:17" s="36" customFormat="1" ht="25.5">
      <c r="A417" s="50" t="s">
        <v>1306</v>
      </c>
      <c r="B417" s="50" t="s">
        <v>35</v>
      </c>
      <c r="C417" s="24">
        <f t="shared" si="7"/>
        <v>5.6</v>
      </c>
      <c r="D417" s="24">
        <v>5.6</v>
      </c>
      <c r="E417" s="24"/>
      <c r="F417" s="24"/>
      <c r="G417" s="24"/>
      <c r="H417" s="44">
        <v>1.9</v>
      </c>
      <c r="I417" s="25">
        <v>0.61924000000000001</v>
      </c>
      <c r="J417" s="25">
        <v>5.7500000000000002E-2</v>
      </c>
      <c r="K417" s="24">
        <v>3.0341505376344085</v>
      </c>
      <c r="L417" s="24">
        <v>2.8217599999999998</v>
      </c>
      <c r="M417" s="17" t="s">
        <v>893</v>
      </c>
      <c r="N417" s="24">
        <v>3.0341505376344085</v>
      </c>
      <c r="O417" s="24">
        <v>2.8217599999999998</v>
      </c>
      <c r="P417" s="29" t="s">
        <v>893</v>
      </c>
      <c r="Q417" s="17">
        <v>0</v>
      </c>
    </row>
    <row r="418" spans="1:17" s="36" customFormat="1" ht="25.5">
      <c r="A418" s="50" t="s">
        <v>1307</v>
      </c>
      <c r="B418" s="50" t="s">
        <v>35</v>
      </c>
      <c r="C418" s="24">
        <f t="shared" si="7"/>
        <v>3.2</v>
      </c>
      <c r="D418" s="24">
        <v>1.6</v>
      </c>
      <c r="E418" s="24">
        <v>1.6</v>
      </c>
      <c r="F418" s="24"/>
      <c r="G418" s="24"/>
      <c r="H418" s="44">
        <v>0.9</v>
      </c>
      <c r="I418" s="25">
        <v>3.5999999999999997E-2</v>
      </c>
      <c r="J418" s="25">
        <v>3.1E-2</v>
      </c>
      <c r="K418" s="24">
        <v>0.74129032258064531</v>
      </c>
      <c r="L418" s="24">
        <v>0.68940000000000012</v>
      </c>
      <c r="M418" s="17" t="s">
        <v>893</v>
      </c>
      <c r="N418" s="24">
        <v>0.74129032258064531</v>
      </c>
      <c r="O418" s="24">
        <v>0.68940000000000012</v>
      </c>
      <c r="P418" s="29" t="s">
        <v>893</v>
      </c>
      <c r="Q418" s="17">
        <v>0</v>
      </c>
    </row>
    <row r="419" spans="1:17" s="36" customFormat="1" ht="25.5">
      <c r="A419" s="50" t="s">
        <v>1308</v>
      </c>
      <c r="B419" s="50" t="s">
        <v>35</v>
      </c>
      <c r="C419" s="24">
        <f t="shared" si="7"/>
        <v>2.5</v>
      </c>
      <c r="D419" s="24">
        <v>2.5</v>
      </c>
      <c r="E419" s="24"/>
      <c r="F419" s="24"/>
      <c r="G419" s="24"/>
      <c r="H419" s="44">
        <v>1.7</v>
      </c>
      <c r="I419" s="25">
        <v>0.36859999999999998</v>
      </c>
      <c r="J419" s="25">
        <v>0.215</v>
      </c>
      <c r="K419" s="24">
        <v>0.40365591397849471</v>
      </c>
      <c r="L419" s="24">
        <v>0.37540000000000012</v>
      </c>
      <c r="M419" s="17" t="s">
        <v>893</v>
      </c>
      <c r="N419" s="24">
        <v>0.40365591397849471</v>
      </c>
      <c r="O419" s="24">
        <v>0.37540000000000012</v>
      </c>
      <c r="P419" s="29" t="s">
        <v>893</v>
      </c>
      <c r="Q419" s="17">
        <v>0</v>
      </c>
    </row>
    <row r="420" spans="1:17" s="36" customFormat="1" ht="25.5">
      <c r="A420" s="50" t="s">
        <v>1309</v>
      </c>
      <c r="B420" s="50" t="s">
        <v>35</v>
      </c>
      <c r="C420" s="24">
        <f t="shared" si="7"/>
        <v>2.5</v>
      </c>
      <c r="D420" s="24">
        <v>2.5</v>
      </c>
      <c r="E420" s="24"/>
      <c r="F420" s="24"/>
      <c r="G420" s="24"/>
      <c r="H420" s="44">
        <v>0.9</v>
      </c>
      <c r="I420" s="25">
        <v>4.0300000000000002E-2</v>
      </c>
      <c r="J420" s="25">
        <v>1.83E-2</v>
      </c>
      <c r="K420" s="24">
        <v>1.5566666666666666</v>
      </c>
      <c r="L420" s="24">
        <v>1.4477</v>
      </c>
      <c r="M420" s="17" t="s">
        <v>893</v>
      </c>
      <c r="N420" s="24">
        <v>1.5566666666666666</v>
      </c>
      <c r="O420" s="24">
        <v>1.4477</v>
      </c>
      <c r="P420" s="29" t="s">
        <v>893</v>
      </c>
      <c r="Q420" s="17">
        <v>0</v>
      </c>
    </row>
    <row r="421" spans="1:17" s="36" customFormat="1" ht="25.5">
      <c r="A421" s="50" t="s">
        <v>1310</v>
      </c>
      <c r="B421" s="50" t="s">
        <v>42</v>
      </c>
      <c r="C421" s="24">
        <f t="shared" si="7"/>
        <v>35</v>
      </c>
      <c r="D421" s="24">
        <v>15</v>
      </c>
      <c r="E421" s="24">
        <v>20</v>
      </c>
      <c r="F421" s="24"/>
      <c r="G421" s="24"/>
      <c r="H421" s="44">
        <v>4.0999999999999996</v>
      </c>
      <c r="I421" s="25">
        <v>3.2000000000000001E-2</v>
      </c>
      <c r="J421" s="30">
        <v>0</v>
      </c>
      <c r="K421" s="26">
        <v>11.615591397849462</v>
      </c>
      <c r="L421" s="26">
        <v>10.8025</v>
      </c>
      <c r="M421" s="27" t="s">
        <v>893</v>
      </c>
      <c r="N421" s="26">
        <v>11.615591397849462</v>
      </c>
      <c r="O421" s="26">
        <v>10.8025</v>
      </c>
      <c r="P421" s="28" t="s">
        <v>893</v>
      </c>
      <c r="Q421" s="17">
        <v>0</v>
      </c>
    </row>
    <row r="422" spans="1:17" s="36" customFormat="1" ht="25.5">
      <c r="A422" s="50" t="s">
        <v>1311</v>
      </c>
      <c r="B422" s="50" t="s">
        <v>42</v>
      </c>
      <c r="C422" s="24">
        <f t="shared" si="7"/>
        <v>50</v>
      </c>
      <c r="D422" s="24">
        <v>25</v>
      </c>
      <c r="E422" s="24">
        <v>25</v>
      </c>
      <c r="F422" s="24"/>
      <c r="G422" s="24"/>
      <c r="H422" s="44">
        <v>8.6</v>
      </c>
      <c r="I422" s="25">
        <v>2.5999999999999999E-2</v>
      </c>
      <c r="J422" s="30">
        <v>1.4999999999999999E-2</v>
      </c>
      <c r="K422" s="26">
        <v>17.622043010752687</v>
      </c>
      <c r="L422" s="26">
        <v>16.388500000000001</v>
      </c>
      <c r="M422" s="27" t="s">
        <v>893</v>
      </c>
      <c r="N422" s="26">
        <v>17.622043010752687</v>
      </c>
      <c r="O422" s="26">
        <v>16.388500000000001</v>
      </c>
      <c r="P422" s="28" t="s">
        <v>893</v>
      </c>
      <c r="Q422" s="17">
        <v>0</v>
      </c>
    </row>
    <row r="423" spans="1:17" s="36" customFormat="1" ht="25.5">
      <c r="A423" s="50" t="s">
        <v>1312</v>
      </c>
      <c r="B423" s="50" t="s">
        <v>30</v>
      </c>
      <c r="C423" s="24">
        <f t="shared" si="7"/>
        <v>20</v>
      </c>
      <c r="D423" s="24">
        <v>10</v>
      </c>
      <c r="E423" s="24">
        <v>10</v>
      </c>
      <c r="F423" s="24"/>
      <c r="G423" s="24"/>
      <c r="H423" s="44">
        <v>7</v>
      </c>
      <c r="I423" s="25">
        <v>0.10249999999999999</v>
      </c>
      <c r="J423" s="25">
        <v>0.10249999999999999</v>
      </c>
      <c r="K423" s="24">
        <v>3.389784946236559</v>
      </c>
      <c r="L423" s="24">
        <v>3.1524999999999999</v>
      </c>
      <c r="M423" s="17" t="s">
        <v>893</v>
      </c>
      <c r="N423" s="24">
        <v>3.389784946236559</v>
      </c>
      <c r="O423" s="24">
        <v>3.1524999999999999</v>
      </c>
      <c r="P423" s="29" t="s">
        <v>893</v>
      </c>
      <c r="Q423" s="17">
        <v>0</v>
      </c>
    </row>
    <row r="424" spans="1:17" s="36" customFormat="1" ht="25.5">
      <c r="A424" s="50" t="s">
        <v>1313</v>
      </c>
      <c r="B424" s="50" t="s">
        <v>35</v>
      </c>
      <c r="C424" s="24">
        <f t="shared" si="7"/>
        <v>4</v>
      </c>
      <c r="D424" s="24">
        <v>4</v>
      </c>
      <c r="E424" s="24"/>
      <c r="F424" s="24"/>
      <c r="G424" s="24"/>
      <c r="H424" s="44">
        <v>1.7</v>
      </c>
      <c r="I424" s="25">
        <v>0</v>
      </c>
      <c r="J424" s="25">
        <v>0</v>
      </c>
      <c r="K424" s="24">
        <v>2.2999999999999998</v>
      </c>
      <c r="L424" s="24">
        <v>2.1389999999999998</v>
      </c>
      <c r="M424" s="17" t="s">
        <v>893</v>
      </c>
      <c r="N424" s="24">
        <v>2.2999999999999998</v>
      </c>
      <c r="O424" s="24">
        <v>2.1389999999999998</v>
      </c>
      <c r="P424" s="29" t="s">
        <v>893</v>
      </c>
      <c r="Q424" s="17">
        <v>0</v>
      </c>
    </row>
    <row r="425" spans="1:17" s="36" customFormat="1" ht="25.5">
      <c r="A425" s="50" t="s">
        <v>1314</v>
      </c>
      <c r="B425" s="50" t="s">
        <v>35</v>
      </c>
      <c r="C425" s="24">
        <f t="shared" si="7"/>
        <v>11.2</v>
      </c>
      <c r="D425" s="24">
        <v>5.6</v>
      </c>
      <c r="E425" s="24">
        <v>5.6</v>
      </c>
      <c r="F425" s="24"/>
      <c r="G425" s="24"/>
      <c r="H425" s="44">
        <v>1.6</v>
      </c>
      <c r="I425" s="25">
        <v>5.3359999999999998E-2</v>
      </c>
      <c r="J425" s="25">
        <v>5.16E-2</v>
      </c>
      <c r="K425" s="24">
        <v>4.2226236559139778</v>
      </c>
      <c r="L425" s="24">
        <v>3.9270399999999994</v>
      </c>
      <c r="M425" s="17" t="s">
        <v>893</v>
      </c>
      <c r="N425" s="24">
        <v>4.2226236559139778</v>
      </c>
      <c r="O425" s="24">
        <v>3.9270399999999994</v>
      </c>
      <c r="P425" s="29" t="s">
        <v>893</v>
      </c>
      <c r="Q425" s="17">
        <v>0</v>
      </c>
    </row>
    <row r="426" spans="1:17" s="36" customFormat="1" ht="25.5">
      <c r="A426" s="50" t="s">
        <v>1315</v>
      </c>
      <c r="B426" s="50" t="s">
        <v>35</v>
      </c>
      <c r="C426" s="24">
        <f t="shared" si="7"/>
        <v>1.6</v>
      </c>
      <c r="D426" s="24">
        <v>1.6</v>
      </c>
      <c r="E426" s="24"/>
      <c r="F426" s="24"/>
      <c r="G426" s="24"/>
      <c r="H426" s="44">
        <v>0.3</v>
      </c>
      <c r="I426" s="25">
        <v>0</v>
      </c>
      <c r="J426" s="25">
        <v>0</v>
      </c>
      <c r="K426" s="24">
        <v>1.3</v>
      </c>
      <c r="L426" s="24">
        <v>1.2090000000000001</v>
      </c>
      <c r="M426" s="17" t="s">
        <v>893</v>
      </c>
      <c r="N426" s="24">
        <v>1.3</v>
      </c>
      <c r="O426" s="24">
        <v>1.2090000000000001</v>
      </c>
      <c r="P426" s="29" t="s">
        <v>893</v>
      </c>
      <c r="Q426" s="17">
        <v>0</v>
      </c>
    </row>
    <row r="427" spans="1:17" s="36" customFormat="1" ht="25.5">
      <c r="A427" s="50" t="s">
        <v>1316</v>
      </c>
      <c r="B427" s="50" t="s">
        <v>35</v>
      </c>
      <c r="C427" s="24">
        <f t="shared" si="7"/>
        <v>2.5</v>
      </c>
      <c r="D427" s="24">
        <v>2.5</v>
      </c>
      <c r="E427" s="24"/>
      <c r="F427" s="24"/>
      <c r="G427" s="24"/>
      <c r="H427" s="44">
        <v>0.5</v>
      </c>
      <c r="I427" s="25">
        <v>1.315E-2</v>
      </c>
      <c r="J427" s="25">
        <v>9.6500000000000006E-3</v>
      </c>
      <c r="K427" s="24">
        <v>1.9858602150537634</v>
      </c>
      <c r="L427" s="24">
        <v>1.8468500000000001</v>
      </c>
      <c r="M427" s="17" t="s">
        <v>893</v>
      </c>
      <c r="N427" s="24">
        <v>1.9858602150537634</v>
      </c>
      <c r="O427" s="24">
        <v>1.8468500000000001</v>
      </c>
      <c r="P427" s="29" t="s">
        <v>893</v>
      </c>
      <c r="Q427" s="17">
        <v>0</v>
      </c>
    </row>
    <row r="428" spans="1:17" s="36" customFormat="1" ht="25.5">
      <c r="A428" s="50" t="s">
        <v>1317</v>
      </c>
      <c r="B428" s="50" t="s">
        <v>35</v>
      </c>
      <c r="C428" s="24">
        <f t="shared" si="7"/>
        <v>4</v>
      </c>
      <c r="D428" s="24">
        <v>4</v>
      </c>
      <c r="E428" s="24"/>
      <c r="F428" s="24"/>
      <c r="G428" s="24"/>
      <c r="H428" s="44">
        <v>1.4</v>
      </c>
      <c r="I428" s="25">
        <v>6.3E-2</v>
      </c>
      <c r="J428" s="25">
        <v>3.5000000000000003E-2</v>
      </c>
      <c r="K428" s="24">
        <v>2.5258823529411765</v>
      </c>
      <c r="L428" s="24">
        <v>2.1469999999999998</v>
      </c>
      <c r="M428" s="17" t="s">
        <v>893</v>
      </c>
      <c r="N428" s="24">
        <v>2.5258823529411765</v>
      </c>
      <c r="O428" s="24">
        <v>2.1469999999999998</v>
      </c>
      <c r="P428" s="29" t="s">
        <v>893</v>
      </c>
      <c r="Q428" s="17">
        <v>0</v>
      </c>
    </row>
    <row r="429" spans="1:17" s="36" customFormat="1" ht="25.5">
      <c r="A429" s="50" t="s">
        <v>1318</v>
      </c>
      <c r="B429" s="50" t="s">
        <v>35</v>
      </c>
      <c r="C429" s="24">
        <f t="shared" si="7"/>
        <v>2.4</v>
      </c>
      <c r="D429" s="24">
        <v>2.4</v>
      </c>
      <c r="E429" s="24"/>
      <c r="F429" s="24"/>
      <c r="G429" s="24"/>
      <c r="H429" s="44">
        <v>1.2</v>
      </c>
      <c r="I429" s="25">
        <v>1.7000000000000001E-2</v>
      </c>
      <c r="J429" s="25">
        <v>5.0000000000000001E-3</v>
      </c>
      <c r="K429" s="24">
        <v>1.18</v>
      </c>
      <c r="L429" s="24">
        <v>1.0029999999999999</v>
      </c>
      <c r="M429" s="17" t="s">
        <v>893</v>
      </c>
      <c r="N429" s="24">
        <v>1.18</v>
      </c>
      <c r="O429" s="24">
        <v>1.0029999999999999</v>
      </c>
      <c r="P429" s="29" t="s">
        <v>893</v>
      </c>
      <c r="Q429" s="17">
        <v>0</v>
      </c>
    </row>
    <row r="430" spans="1:17" s="36" customFormat="1" ht="25.5">
      <c r="A430" s="50" t="s">
        <v>1319</v>
      </c>
      <c r="B430" s="50" t="s">
        <v>38</v>
      </c>
      <c r="C430" s="24">
        <f t="shared" si="7"/>
        <v>50</v>
      </c>
      <c r="D430" s="24">
        <v>25</v>
      </c>
      <c r="E430" s="24">
        <v>25</v>
      </c>
      <c r="F430" s="24"/>
      <c r="G430" s="24"/>
      <c r="H430" s="44">
        <v>23</v>
      </c>
      <c r="I430" s="25">
        <v>0.23064999999999999</v>
      </c>
      <c r="J430" s="30">
        <v>0.02</v>
      </c>
      <c r="K430" s="26">
        <v>3.0019892473118279</v>
      </c>
      <c r="L430" s="26">
        <v>2.7918500000000002</v>
      </c>
      <c r="M430" s="27" t="s">
        <v>893</v>
      </c>
      <c r="N430" s="26">
        <v>3.0019892473118279</v>
      </c>
      <c r="O430" s="26">
        <v>2.7918500000000002</v>
      </c>
      <c r="P430" s="28" t="s">
        <v>893</v>
      </c>
      <c r="Q430" s="17">
        <v>0</v>
      </c>
    </row>
    <row r="431" spans="1:17" s="36" customFormat="1" ht="25.5">
      <c r="A431" s="50" t="s">
        <v>1320</v>
      </c>
      <c r="B431" s="50" t="s">
        <v>35</v>
      </c>
      <c r="C431" s="24">
        <f t="shared" si="7"/>
        <v>6.5</v>
      </c>
      <c r="D431" s="24">
        <v>4</v>
      </c>
      <c r="E431" s="24">
        <v>2.5</v>
      </c>
      <c r="F431" s="24"/>
      <c r="G431" s="24"/>
      <c r="H431" s="44">
        <v>0.6</v>
      </c>
      <c r="I431" s="25">
        <v>1.5049999999999999E-2</v>
      </c>
      <c r="J431" s="25">
        <v>7.0499999999999998E-3</v>
      </c>
      <c r="K431" s="24">
        <v>2.0088172043010752</v>
      </c>
      <c r="L431" s="24">
        <v>1.8682000000000001</v>
      </c>
      <c r="M431" s="17" t="s">
        <v>893</v>
      </c>
      <c r="N431" s="24">
        <v>2.0088172043010752</v>
      </c>
      <c r="O431" s="24">
        <v>1.8682000000000001</v>
      </c>
      <c r="P431" s="29" t="s">
        <v>893</v>
      </c>
      <c r="Q431" s="17">
        <v>0</v>
      </c>
    </row>
    <row r="432" spans="1:17" s="36" customFormat="1" ht="25.5">
      <c r="A432" s="50" t="s">
        <v>1321</v>
      </c>
      <c r="B432" s="50" t="s">
        <v>35</v>
      </c>
      <c r="C432" s="24">
        <f t="shared" si="7"/>
        <v>4</v>
      </c>
      <c r="D432" s="24">
        <v>4</v>
      </c>
      <c r="E432" s="24"/>
      <c r="F432" s="24"/>
      <c r="G432" s="24"/>
      <c r="H432" s="44">
        <v>1</v>
      </c>
      <c r="I432" s="25">
        <v>8.9300000000000004E-2</v>
      </c>
      <c r="J432" s="25">
        <v>5.8900000000000001E-2</v>
      </c>
      <c r="K432" s="24">
        <v>2.9039784946236558</v>
      </c>
      <c r="L432" s="24">
        <v>2.7006999999999999</v>
      </c>
      <c r="M432" s="17" t="s">
        <v>893</v>
      </c>
      <c r="N432" s="24">
        <v>2.9039784946236558</v>
      </c>
      <c r="O432" s="24">
        <v>2.7006999999999999</v>
      </c>
      <c r="P432" s="29" t="s">
        <v>893</v>
      </c>
      <c r="Q432" s="17">
        <v>0</v>
      </c>
    </row>
    <row r="433" spans="1:17" s="36" customFormat="1" ht="25.5">
      <c r="A433" s="50" t="s">
        <v>1322</v>
      </c>
      <c r="B433" s="50" t="s">
        <v>35</v>
      </c>
      <c r="C433" s="24">
        <f t="shared" si="7"/>
        <v>4</v>
      </c>
      <c r="D433" s="24">
        <v>4</v>
      </c>
      <c r="E433" s="24"/>
      <c r="F433" s="24"/>
      <c r="G433" s="24"/>
      <c r="H433" s="44">
        <v>0.9</v>
      </c>
      <c r="I433" s="25">
        <v>3.2070000000000001E-2</v>
      </c>
      <c r="J433" s="25">
        <v>1.788E-2</v>
      </c>
      <c r="K433" s="24">
        <v>3.0655161290322583</v>
      </c>
      <c r="L433" s="24">
        <v>2.8509300000000004</v>
      </c>
      <c r="M433" s="17" t="s">
        <v>893</v>
      </c>
      <c r="N433" s="24">
        <v>3.0655161290322583</v>
      </c>
      <c r="O433" s="24">
        <v>2.8509300000000004</v>
      </c>
      <c r="P433" s="29" t="s">
        <v>893</v>
      </c>
      <c r="Q433" s="17">
        <v>0</v>
      </c>
    </row>
    <row r="434" spans="1:17" s="36" customFormat="1" ht="25.5">
      <c r="A434" s="50" t="s">
        <v>1323</v>
      </c>
      <c r="B434" s="50" t="s">
        <v>35</v>
      </c>
      <c r="C434" s="24">
        <f t="shared" si="7"/>
        <v>2.5</v>
      </c>
      <c r="D434" s="24">
        <v>2.5</v>
      </c>
      <c r="E434" s="24"/>
      <c r="F434" s="24"/>
      <c r="G434" s="24"/>
      <c r="H434" s="44">
        <v>0.5</v>
      </c>
      <c r="I434" s="25">
        <v>1.5E-3</v>
      </c>
      <c r="J434" s="25">
        <v>1.5E-3</v>
      </c>
      <c r="K434" s="24">
        <v>1.9983870967741935</v>
      </c>
      <c r="L434" s="24">
        <v>1.8585</v>
      </c>
      <c r="M434" s="17" t="s">
        <v>893</v>
      </c>
      <c r="N434" s="24">
        <v>1.9983870967741935</v>
      </c>
      <c r="O434" s="24">
        <v>1.8585</v>
      </c>
      <c r="P434" s="29" t="s">
        <v>893</v>
      </c>
      <c r="Q434" s="17">
        <v>0</v>
      </c>
    </row>
    <row r="435" spans="1:17" s="36" customFormat="1" ht="25.5">
      <c r="A435" s="50" t="s">
        <v>1324</v>
      </c>
      <c r="B435" s="50" t="s">
        <v>35</v>
      </c>
      <c r="C435" s="24">
        <f t="shared" si="7"/>
        <v>5</v>
      </c>
      <c r="D435" s="24">
        <v>2.5</v>
      </c>
      <c r="E435" s="24">
        <v>2.5</v>
      </c>
      <c r="F435" s="24"/>
      <c r="G435" s="24"/>
      <c r="H435" s="44">
        <v>2.2999999999999998</v>
      </c>
      <c r="I435" s="25">
        <v>1.6469999999999999E-2</v>
      </c>
      <c r="J435" s="25">
        <v>0</v>
      </c>
      <c r="K435" s="24">
        <v>0.30729032258064537</v>
      </c>
      <c r="L435" s="24">
        <v>0.2857800000000002</v>
      </c>
      <c r="M435" s="17" t="s">
        <v>893</v>
      </c>
      <c r="N435" s="24">
        <v>0.30729032258064537</v>
      </c>
      <c r="O435" s="24">
        <v>0.2857800000000002</v>
      </c>
      <c r="P435" s="29" t="s">
        <v>893</v>
      </c>
      <c r="Q435" s="17">
        <v>0.3</v>
      </c>
    </row>
    <row r="436" spans="1:17" s="36" customFormat="1" ht="25.5">
      <c r="A436" s="50" t="s">
        <v>1325</v>
      </c>
      <c r="B436" s="50" t="s">
        <v>38</v>
      </c>
      <c r="C436" s="24">
        <f t="shared" si="7"/>
        <v>20</v>
      </c>
      <c r="D436" s="24">
        <v>10</v>
      </c>
      <c r="E436" s="24">
        <v>10</v>
      </c>
      <c r="F436" s="24"/>
      <c r="G436" s="24"/>
      <c r="H436" s="44">
        <v>5.3</v>
      </c>
      <c r="I436" s="25">
        <v>0.16066</v>
      </c>
      <c r="J436" s="30">
        <v>7.5759999999999994E-2</v>
      </c>
      <c r="K436" s="26">
        <v>5.0272473118279573</v>
      </c>
      <c r="L436" s="26">
        <v>4.6753400000000003</v>
      </c>
      <c r="M436" s="27" t="s">
        <v>893</v>
      </c>
      <c r="N436" s="26">
        <v>5.0272473118279573</v>
      </c>
      <c r="O436" s="26">
        <v>4.6753400000000003</v>
      </c>
      <c r="P436" s="28" t="s">
        <v>893</v>
      </c>
      <c r="Q436" s="17">
        <v>0</v>
      </c>
    </row>
    <row r="437" spans="1:17" s="36" customFormat="1" ht="25.5">
      <c r="A437" s="50" t="s">
        <v>1326</v>
      </c>
      <c r="B437" s="50" t="s">
        <v>35</v>
      </c>
      <c r="C437" s="24">
        <f t="shared" si="7"/>
        <v>5</v>
      </c>
      <c r="D437" s="24">
        <v>2.5</v>
      </c>
      <c r="E437" s="24">
        <v>2.5</v>
      </c>
      <c r="F437" s="24"/>
      <c r="G437" s="24"/>
      <c r="H437" s="44">
        <v>0.4</v>
      </c>
      <c r="I437" s="25">
        <v>7.0000000000000001E-3</v>
      </c>
      <c r="J437" s="25">
        <v>0</v>
      </c>
      <c r="K437" s="24">
        <v>2.2174731182795702</v>
      </c>
      <c r="L437" s="24">
        <v>2.0622500000000006</v>
      </c>
      <c r="M437" s="17" t="s">
        <v>893</v>
      </c>
      <c r="N437" s="24">
        <v>2.2174731182795702</v>
      </c>
      <c r="O437" s="24">
        <v>2.0622500000000006</v>
      </c>
      <c r="P437" s="29" t="s">
        <v>893</v>
      </c>
      <c r="Q437" s="17">
        <v>0</v>
      </c>
    </row>
    <row r="438" spans="1:17" s="36" customFormat="1" ht="25.5">
      <c r="A438" s="50" t="s">
        <v>1327</v>
      </c>
      <c r="B438" s="50" t="s">
        <v>35</v>
      </c>
      <c r="C438" s="24">
        <f t="shared" si="7"/>
        <v>5</v>
      </c>
      <c r="D438" s="24">
        <v>2.5</v>
      </c>
      <c r="E438" s="24">
        <v>2.5</v>
      </c>
      <c r="F438" s="24"/>
      <c r="G438" s="24"/>
      <c r="H438" s="44">
        <v>0.4</v>
      </c>
      <c r="I438" s="25">
        <v>8.3799999999999999E-2</v>
      </c>
      <c r="J438" s="25">
        <v>7.7399999999999997E-2</v>
      </c>
      <c r="K438" s="24">
        <v>2.1348924731182795</v>
      </c>
      <c r="L438" s="24">
        <v>1.9854499999999999</v>
      </c>
      <c r="M438" s="17" t="s">
        <v>893</v>
      </c>
      <c r="N438" s="24">
        <v>2.1348924731182795</v>
      </c>
      <c r="O438" s="24">
        <v>1.9854499999999999</v>
      </c>
      <c r="P438" s="29" t="s">
        <v>893</v>
      </c>
      <c r="Q438" s="17">
        <v>0</v>
      </c>
    </row>
    <row r="439" spans="1:17" s="36" customFormat="1" ht="25.5">
      <c r="A439" s="50" t="s">
        <v>1328</v>
      </c>
      <c r="B439" s="50" t="s">
        <v>35</v>
      </c>
      <c r="C439" s="24">
        <f t="shared" si="7"/>
        <v>4</v>
      </c>
      <c r="D439" s="24">
        <v>4</v>
      </c>
      <c r="E439" s="24"/>
      <c r="F439" s="24"/>
      <c r="G439" s="24"/>
      <c r="H439" s="44">
        <v>0.8</v>
      </c>
      <c r="I439" s="25">
        <v>3.6799999999999999E-2</v>
      </c>
      <c r="J439" s="25">
        <v>3.5000000000000003E-2</v>
      </c>
      <c r="K439" s="24">
        <v>3.1604301075268819</v>
      </c>
      <c r="L439" s="24">
        <v>2.9392000000000005</v>
      </c>
      <c r="M439" s="17" t="s">
        <v>893</v>
      </c>
      <c r="N439" s="24">
        <v>3.1604301075268819</v>
      </c>
      <c r="O439" s="24">
        <v>2.9392000000000005</v>
      </c>
      <c r="P439" s="29" t="s">
        <v>893</v>
      </c>
      <c r="Q439" s="17">
        <v>0</v>
      </c>
    </row>
    <row r="440" spans="1:17" s="36" customFormat="1" ht="25.5">
      <c r="A440" s="50" t="s">
        <v>1329</v>
      </c>
      <c r="B440" s="50" t="s">
        <v>35</v>
      </c>
      <c r="C440" s="24">
        <f t="shared" si="7"/>
        <v>8.1</v>
      </c>
      <c r="D440" s="24">
        <v>2.5</v>
      </c>
      <c r="E440" s="24">
        <v>5.6</v>
      </c>
      <c r="F440" s="24"/>
      <c r="G440" s="24"/>
      <c r="H440" s="44">
        <v>1.3</v>
      </c>
      <c r="I440" s="25">
        <v>0.1075</v>
      </c>
      <c r="J440" s="25">
        <v>5.1999999999999998E-2</v>
      </c>
      <c r="K440" s="24">
        <v>1.2094086021505377</v>
      </c>
      <c r="L440" s="24">
        <v>1.1247500000000001</v>
      </c>
      <c r="M440" s="17" t="s">
        <v>893</v>
      </c>
      <c r="N440" s="24">
        <v>1.2094086021505377</v>
      </c>
      <c r="O440" s="24">
        <v>1.1247500000000001</v>
      </c>
      <c r="P440" s="29" t="s">
        <v>893</v>
      </c>
      <c r="Q440" s="17">
        <v>0</v>
      </c>
    </row>
    <row r="441" spans="1:17" s="36" customFormat="1" ht="25.5">
      <c r="A441" s="50" t="s">
        <v>1330</v>
      </c>
      <c r="B441" s="50" t="s">
        <v>38</v>
      </c>
      <c r="C441" s="24">
        <f t="shared" si="7"/>
        <v>12.6</v>
      </c>
      <c r="D441" s="24">
        <v>6.3</v>
      </c>
      <c r="E441" s="24">
        <v>6.3</v>
      </c>
      <c r="F441" s="24"/>
      <c r="G441" s="24"/>
      <c r="H441" s="44">
        <v>2</v>
      </c>
      <c r="I441" s="25">
        <v>2.2599999999999999E-2</v>
      </c>
      <c r="J441" s="30">
        <v>2.2599999999999999E-2</v>
      </c>
      <c r="K441" s="26">
        <v>4.5906989247311829</v>
      </c>
      <c r="L441" s="26">
        <v>4.2693500000000002</v>
      </c>
      <c r="M441" s="27" t="s">
        <v>893</v>
      </c>
      <c r="N441" s="26">
        <v>4.5906989247311829</v>
      </c>
      <c r="O441" s="26">
        <v>4.2693500000000002</v>
      </c>
      <c r="P441" s="28" t="s">
        <v>893</v>
      </c>
      <c r="Q441" s="17">
        <v>0</v>
      </c>
    </row>
    <row r="442" spans="1:17" s="36" customFormat="1" ht="25.5">
      <c r="A442" s="50" t="s">
        <v>1331</v>
      </c>
      <c r="B442" s="50" t="s">
        <v>38</v>
      </c>
      <c r="C442" s="24">
        <f t="shared" si="7"/>
        <v>6.3</v>
      </c>
      <c r="D442" s="24">
        <v>6.3</v>
      </c>
      <c r="E442" s="24"/>
      <c r="F442" s="24"/>
      <c r="G442" s="24"/>
      <c r="H442" s="44">
        <v>3</v>
      </c>
      <c r="I442" s="25">
        <v>0.11973</v>
      </c>
      <c r="J442" s="30">
        <v>3.848E-2</v>
      </c>
      <c r="K442" s="26">
        <v>3.1712580645161288</v>
      </c>
      <c r="L442" s="26">
        <v>2.9492699999999998</v>
      </c>
      <c r="M442" s="27" t="s">
        <v>893</v>
      </c>
      <c r="N442" s="26">
        <v>3.1712580645161288</v>
      </c>
      <c r="O442" s="26">
        <v>2.9492699999999998</v>
      </c>
      <c r="P442" s="28" t="s">
        <v>893</v>
      </c>
      <c r="Q442" s="17">
        <v>0</v>
      </c>
    </row>
    <row r="443" spans="1:17" s="36" customFormat="1" ht="25.5">
      <c r="A443" s="50" t="s">
        <v>1332</v>
      </c>
      <c r="B443" s="50" t="s">
        <v>35</v>
      </c>
      <c r="C443" s="24">
        <f t="shared" si="7"/>
        <v>2.5</v>
      </c>
      <c r="D443" s="24">
        <v>2.5</v>
      </c>
      <c r="E443" s="24"/>
      <c r="F443" s="24"/>
      <c r="G443" s="24"/>
      <c r="H443" s="44">
        <v>0.6</v>
      </c>
      <c r="I443" s="25">
        <v>3.6999999999999998E-2</v>
      </c>
      <c r="J443" s="25">
        <v>2.0199999999999999E-2</v>
      </c>
      <c r="K443" s="24">
        <v>1.8602150537634408</v>
      </c>
      <c r="L443" s="24">
        <v>1.73</v>
      </c>
      <c r="M443" s="17" t="s">
        <v>893</v>
      </c>
      <c r="N443" s="24">
        <v>1.8602150537634408</v>
      </c>
      <c r="O443" s="24">
        <v>1.73</v>
      </c>
      <c r="P443" s="29" t="s">
        <v>893</v>
      </c>
      <c r="Q443" s="17">
        <v>0</v>
      </c>
    </row>
    <row r="444" spans="1:17" s="36" customFormat="1" ht="25.5">
      <c r="A444" s="50" t="s">
        <v>1333</v>
      </c>
      <c r="B444" s="50" t="s">
        <v>35</v>
      </c>
      <c r="C444" s="24">
        <f t="shared" si="7"/>
        <v>3.2</v>
      </c>
      <c r="D444" s="24">
        <v>1.6</v>
      </c>
      <c r="E444" s="24">
        <v>1.6</v>
      </c>
      <c r="F444" s="24"/>
      <c r="G444" s="24"/>
      <c r="H444" s="44">
        <v>0.6</v>
      </c>
      <c r="I444" s="25">
        <v>1.18E-2</v>
      </c>
      <c r="J444" s="25">
        <v>1.18E-2</v>
      </c>
      <c r="K444" s="24">
        <v>1.0673118279569893</v>
      </c>
      <c r="L444" s="24">
        <v>0.99260000000000015</v>
      </c>
      <c r="M444" s="17" t="s">
        <v>893</v>
      </c>
      <c r="N444" s="24">
        <v>1.0673118279569893</v>
      </c>
      <c r="O444" s="24">
        <v>0.99260000000000015</v>
      </c>
      <c r="P444" s="29" t="s">
        <v>893</v>
      </c>
      <c r="Q444" s="17">
        <v>0</v>
      </c>
    </row>
    <row r="445" spans="1:17" s="36" customFormat="1" ht="25.5">
      <c r="A445" s="50" t="s">
        <v>1334</v>
      </c>
      <c r="B445" s="50" t="s">
        <v>38</v>
      </c>
      <c r="C445" s="24">
        <f t="shared" si="7"/>
        <v>10</v>
      </c>
      <c r="D445" s="24">
        <v>10</v>
      </c>
      <c r="E445" s="24"/>
      <c r="F445" s="24"/>
      <c r="G445" s="24"/>
      <c r="H445" s="44">
        <v>2.9</v>
      </c>
      <c r="I445" s="25">
        <v>4.3200000000000002E-2</v>
      </c>
      <c r="J445" s="30">
        <v>1.8200000000000001E-2</v>
      </c>
      <c r="K445" s="26">
        <v>7.0535483870967735</v>
      </c>
      <c r="L445" s="26">
        <v>6.5598000000000001</v>
      </c>
      <c r="M445" s="27" t="s">
        <v>893</v>
      </c>
      <c r="N445" s="26">
        <v>7.0535483870967735</v>
      </c>
      <c r="O445" s="26">
        <v>6.5598000000000001</v>
      </c>
      <c r="P445" s="28" t="s">
        <v>893</v>
      </c>
      <c r="Q445" s="17">
        <v>0</v>
      </c>
    </row>
    <row r="446" spans="1:17" s="36" customFormat="1" ht="25.5">
      <c r="A446" s="50" t="s">
        <v>1335</v>
      </c>
      <c r="B446" s="50" t="s">
        <v>35</v>
      </c>
      <c r="C446" s="24">
        <f t="shared" si="7"/>
        <v>4</v>
      </c>
      <c r="D446" s="24">
        <v>4</v>
      </c>
      <c r="E446" s="24"/>
      <c r="F446" s="24"/>
      <c r="G446" s="24"/>
      <c r="H446" s="44">
        <v>1.5</v>
      </c>
      <c r="I446" s="25">
        <v>4.7500000000000001E-2</v>
      </c>
      <c r="J446" s="25">
        <v>1.4999999999999999E-2</v>
      </c>
      <c r="K446" s="24">
        <v>2.4489247311827955</v>
      </c>
      <c r="L446" s="24">
        <v>2.2774999999999999</v>
      </c>
      <c r="M446" s="17" t="s">
        <v>893</v>
      </c>
      <c r="N446" s="24">
        <v>2.4489247311827955</v>
      </c>
      <c r="O446" s="24">
        <v>2.2774999999999999</v>
      </c>
      <c r="P446" s="29" t="s">
        <v>893</v>
      </c>
      <c r="Q446" s="17">
        <v>0</v>
      </c>
    </row>
    <row r="447" spans="1:17" s="36" customFormat="1" ht="25.5">
      <c r="A447" s="50" t="s">
        <v>1336</v>
      </c>
      <c r="B447" s="50" t="s">
        <v>35</v>
      </c>
      <c r="C447" s="24">
        <f t="shared" si="7"/>
        <v>12.6</v>
      </c>
      <c r="D447" s="24">
        <v>6.3</v>
      </c>
      <c r="E447" s="24">
        <v>6.3</v>
      </c>
      <c r="F447" s="24"/>
      <c r="G447" s="24"/>
      <c r="H447" s="44">
        <v>4.5</v>
      </c>
      <c r="I447" s="25">
        <v>3.1768999999999998</v>
      </c>
      <c r="J447" s="25">
        <v>0.26150000000000001</v>
      </c>
      <c r="K447" s="24">
        <v>-1.3010215053763434</v>
      </c>
      <c r="L447" s="24">
        <v>-1.2099499999999994</v>
      </c>
      <c r="M447" s="17" t="s">
        <v>891</v>
      </c>
      <c r="N447" s="24">
        <v>-1.3010215053763434</v>
      </c>
      <c r="O447" s="24">
        <v>-1.2099499999999994</v>
      </c>
      <c r="P447" s="29" t="s">
        <v>891</v>
      </c>
      <c r="Q447" s="17">
        <v>0</v>
      </c>
    </row>
    <row r="448" spans="1:17" s="36" customFormat="1" ht="25.5">
      <c r="A448" s="51" t="s">
        <v>1337</v>
      </c>
      <c r="B448" s="51" t="s">
        <v>35</v>
      </c>
      <c r="C448" s="26">
        <f>D448+E448+F448+G448</f>
        <v>5</v>
      </c>
      <c r="D448" s="26">
        <v>2.5</v>
      </c>
      <c r="E448" s="26">
        <v>2.5</v>
      </c>
      <c r="F448" s="26"/>
      <c r="G448" s="26"/>
      <c r="H448" s="24">
        <v>0.4</v>
      </c>
      <c r="I448" s="25">
        <v>2.7E-2</v>
      </c>
      <c r="J448" s="30">
        <v>1.4999999999999999E-2</v>
      </c>
      <c r="K448" s="26">
        <v>2.1959677419354842</v>
      </c>
      <c r="L448" s="26">
        <v>2.0422500000000006</v>
      </c>
      <c r="M448" s="27" t="s">
        <v>893</v>
      </c>
      <c r="N448" s="26">
        <v>2.1959677419354842</v>
      </c>
      <c r="O448" s="26">
        <v>2.0422500000000006</v>
      </c>
      <c r="P448" s="28" t="s">
        <v>893</v>
      </c>
      <c r="Q448" s="17">
        <v>0</v>
      </c>
    </row>
    <row r="449" spans="1:17" s="36" customFormat="1" ht="25.5">
      <c r="A449" s="34" t="s">
        <v>1338</v>
      </c>
      <c r="B449" s="34" t="s">
        <v>38</v>
      </c>
      <c r="C449" s="24">
        <f>D449+E449+F449+G449</f>
        <v>26</v>
      </c>
      <c r="D449" s="24">
        <v>10</v>
      </c>
      <c r="E449" s="24">
        <v>16</v>
      </c>
      <c r="F449" s="24"/>
      <c r="G449" s="24"/>
      <c r="H449" s="24">
        <v>7.48</v>
      </c>
      <c r="I449" s="25">
        <v>4.4499999999999998E-2</v>
      </c>
      <c r="J449" s="25">
        <v>3.6499999999999998E-2</v>
      </c>
      <c r="K449" s="24">
        <v>2.9721505376344082</v>
      </c>
      <c r="L449" s="24">
        <v>2.7640999999999996</v>
      </c>
      <c r="M449" s="17" t="s">
        <v>893</v>
      </c>
      <c r="N449" s="24">
        <v>2.9721505376344082</v>
      </c>
      <c r="O449" s="24">
        <v>2.7640999999999996</v>
      </c>
      <c r="P449" s="29" t="s">
        <v>893</v>
      </c>
      <c r="Q449" s="17">
        <v>0</v>
      </c>
    </row>
    <row r="450" spans="1:17" s="36" customFormat="1" ht="25.5">
      <c r="A450" s="34" t="s">
        <v>1339</v>
      </c>
      <c r="B450" s="34" t="s">
        <v>35</v>
      </c>
      <c r="C450" s="24">
        <f>D450+E450+F450+G450</f>
        <v>4</v>
      </c>
      <c r="D450" s="24">
        <v>4</v>
      </c>
      <c r="E450" s="24"/>
      <c r="F450" s="24"/>
      <c r="G450" s="24"/>
      <c r="H450" s="24">
        <v>0.53</v>
      </c>
      <c r="I450" s="25">
        <v>2.3800000000000002E-2</v>
      </c>
      <c r="J450" s="25">
        <v>1.6500000000000001E-2</v>
      </c>
      <c r="K450" s="24">
        <v>3.4444086021505376</v>
      </c>
      <c r="L450" s="24">
        <v>3.2033</v>
      </c>
      <c r="M450" s="17" t="s">
        <v>893</v>
      </c>
      <c r="N450" s="24">
        <v>3.4444086021505376</v>
      </c>
      <c r="O450" s="24">
        <v>3.2033</v>
      </c>
      <c r="P450" s="29" t="s">
        <v>893</v>
      </c>
      <c r="Q450" s="17">
        <v>0</v>
      </c>
    </row>
    <row r="451" spans="1:17" s="36" customFormat="1" ht="25.5">
      <c r="A451" s="34" t="s">
        <v>1340</v>
      </c>
      <c r="B451" s="34" t="s">
        <v>35</v>
      </c>
      <c r="C451" s="24">
        <f t="shared" ref="C451:C461" si="8">D451+E451+F451+G451</f>
        <v>2.5</v>
      </c>
      <c r="D451" s="24">
        <v>2.5</v>
      </c>
      <c r="E451" s="24"/>
      <c r="F451" s="24"/>
      <c r="G451" s="24"/>
      <c r="H451" s="24">
        <v>0.54</v>
      </c>
      <c r="I451" s="25">
        <v>1.2999999999999999E-2</v>
      </c>
      <c r="J451" s="25">
        <v>1.2999999999999999E-2</v>
      </c>
      <c r="K451" s="24">
        <v>1.9460215053763441</v>
      </c>
      <c r="L451" s="24">
        <v>1.8098000000000001</v>
      </c>
      <c r="M451" s="17" t="s">
        <v>893</v>
      </c>
      <c r="N451" s="24">
        <v>1.9460215053763441</v>
      </c>
      <c r="O451" s="24">
        <v>1.8098000000000001</v>
      </c>
      <c r="P451" s="29" t="s">
        <v>893</v>
      </c>
      <c r="Q451" s="17">
        <v>0</v>
      </c>
    </row>
    <row r="452" spans="1:17" s="36" customFormat="1" ht="25.5">
      <c r="A452" s="34" t="s">
        <v>1341</v>
      </c>
      <c r="B452" s="34" t="s">
        <v>35</v>
      </c>
      <c r="C452" s="24">
        <f t="shared" si="8"/>
        <v>2.5</v>
      </c>
      <c r="D452" s="24">
        <v>2.5</v>
      </c>
      <c r="E452" s="24"/>
      <c r="F452" s="24"/>
      <c r="G452" s="24"/>
      <c r="H452" s="24">
        <v>0.82</v>
      </c>
      <c r="I452" s="25">
        <v>2.2700000000000001E-2</v>
      </c>
      <c r="J452" s="25">
        <v>2.2700000000000001E-2</v>
      </c>
      <c r="K452" s="24">
        <v>1.6555913978494625</v>
      </c>
      <c r="L452" s="24">
        <v>1.5397000000000003</v>
      </c>
      <c r="M452" s="17" t="s">
        <v>893</v>
      </c>
      <c r="N452" s="24">
        <v>1.6555913978494625</v>
      </c>
      <c r="O452" s="24">
        <v>1.5397000000000003</v>
      </c>
      <c r="P452" s="29" t="s">
        <v>893</v>
      </c>
      <c r="Q452" s="17">
        <v>0</v>
      </c>
    </row>
    <row r="453" spans="1:17" s="36" customFormat="1" ht="25.5">
      <c r="A453" s="34" t="s">
        <v>1342</v>
      </c>
      <c r="B453" s="34" t="s">
        <v>35</v>
      </c>
      <c r="C453" s="24">
        <f t="shared" si="8"/>
        <v>1.6</v>
      </c>
      <c r="D453" s="24">
        <v>1.6</v>
      </c>
      <c r="E453" s="24"/>
      <c r="F453" s="24"/>
      <c r="G453" s="24"/>
      <c r="H453" s="24">
        <v>0.18</v>
      </c>
      <c r="I453" s="25">
        <v>1.1999999999999999E-3</v>
      </c>
      <c r="J453" s="25">
        <v>0</v>
      </c>
      <c r="K453" s="24">
        <v>1.4187096774193551</v>
      </c>
      <c r="L453" s="24">
        <v>1.3194000000000004</v>
      </c>
      <c r="M453" s="17" t="s">
        <v>893</v>
      </c>
      <c r="N453" s="24">
        <v>1.4187096774193551</v>
      </c>
      <c r="O453" s="24">
        <v>1.3194000000000004</v>
      </c>
      <c r="P453" s="29" t="s">
        <v>893</v>
      </c>
      <c r="Q453" s="17">
        <v>0</v>
      </c>
    </row>
    <row r="454" spans="1:17" s="36" customFormat="1" ht="25.5">
      <c r="A454" s="34" t="s">
        <v>1343</v>
      </c>
      <c r="B454" s="34" t="s">
        <v>35</v>
      </c>
      <c r="C454" s="24">
        <f t="shared" si="8"/>
        <v>2.5</v>
      </c>
      <c r="D454" s="24">
        <v>2.5</v>
      </c>
      <c r="E454" s="24"/>
      <c r="F454" s="24"/>
      <c r="G454" s="24"/>
      <c r="H454" s="24">
        <v>0.96</v>
      </c>
      <c r="I454" s="25">
        <v>0</v>
      </c>
      <c r="J454" s="25">
        <v>0</v>
      </c>
      <c r="K454" s="24">
        <v>1.54</v>
      </c>
      <c r="L454" s="24">
        <v>1.4322000000000001</v>
      </c>
      <c r="M454" s="17" t="s">
        <v>893</v>
      </c>
      <c r="N454" s="24">
        <v>1.54</v>
      </c>
      <c r="O454" s="24">
        <v>1.4322000000000001</v>
      </c>
      <c r="P454" s="29" t="s">
        <v>893</v>
      </c>
      <c r="Q454" s="17">
        <v>0</v>
      </c>
    </row>
    <row r="455" spans="1:17" s="36" customFormat="1" ht="25.5">
      <c r="A455" s="34" t="s">
        <v>1344</v>
      </c>
      <c r="B455" s="34" t="s">
        <v>35</v>
      </c>
      <c r="C455" s="24">
        <f t="shared" si="8"/>
        <v>4</v>
      </c>
      <c r="D455" s="24">
        <v>4</v>
      </c>
      <c r="E455" s="24"/>
      <c r="F455" s="24"/>
      <c r="G455" s="24"/>
      <c r="H455" s="24">
        <v>1.1399999999999999</v>
      </c>
      <c r="I455" s="25">
        <v>6.0249999999999998E-2</v>
      </c>
      <c r="J455" s="25">
        <v>6.2500000000000003E-3</v>
      </c>
      <c r="K455" s="24">
        <v>2.795215053763441</v>
      </c>
      <c r="L455" s="24">
        <v>2.5995500000000002</v>
      </c>
      <c r="M455" s="17" t="s">
        <v>893</v>
      </c>
      <c r="N455" s="24">
        <v>2.795215053763441</v>
      </c>
      <c r="O455" s="24">
        <v>2.5995500000000002</v>
      </c>
      <c r="P455" s="29" t="s">
        <v>893</v>
      </c>
      <c r="Q455" s="17">
        <v>1.2E-2</v>
      </c>
    </row>
    <row r="456" spans="1:17" s="36" customFormat="1" ht="25.5">
      <c r="A456" s="34" t="s">
        <v>1345</v>
      </c>
      <c r="B456" s="34" t="s">
        <v>38</v>
      </c>
      <c r="C456" s="24">
        <f t="shared" si="8"/>
        <v>10</v>
      </c>
      <c r="D456" s="24">
        <v>10</v>
      </c>
      <c r="E456" s="24"/>
      <c r="F456" s="24"/>
      <c r="G456" s="24"/>
      <c r="H456" s="24">
        <v>1.33</v>
      </c>
      <c r="I456" s="25">
        <v>1.4999999999999999E-2</v>
      </c>
      <c r="J456" s="25">
        <v>0</v>
      </c>
      <c r="K456" s="24">
        <v>8.6538709677419359</v>
      </c>
      <c r="L456" s="24">
        <v>8.0481000000000016</v>
      </c>
      <c r="M456" s="17" t="s">
        <v>893</v>
      </c>
      <c r="N456" s="24">
        <v>8.6538709677419359</v>
      </c>
      <c r="O456" s="24">
        <v>8.0481000000000016</v>
      </c>
      <c r="P456" s="29" t="s">
        <v>893</v>
      </c>
      <c r="Q456" s="17">
        <v>0</v>
      </c>
    </row>
    <row r="457" spans="1:17" s="36" customFormat="1" ht="25.5">
      <c r="A457" s="34" t="s">
        <v>1346</v>
      </c>
      <c r="B457" s="34" t="s">
        <v>38</v>
      </c>
      <c r="C457" s="24">
        <f t="shared" si="8"/>
        <v>6.3</v>
      </c>
      <c r="D457" s="24">
        <v>6.3</v>
      </c>
      <c r="E457" s="24"/>
      <c r="F457" s="24"/>
      <c r="G457" s="24"/>
      <c r="H457" s="24">
        <v>3.7199999999999998</v>
      </c>
      <c r="I457" s="25">
        <v>0.03</v>
      </c>
      <c r="J457" s="25">
        <v>0.03</v>
      </c>
      <c r="K457" s="24">
        <v>2.5477419354838711</v>
      </c>
      <c r="L457" s="24">
        <v>2.3694000000000002</v>
      </c>
      <c r="M457" s="17" t="s">
        <v>893</v>
      </c>
      <c r="N457" s="24">
        <v>2.5477419354838711</v>
      </c>
      <c r="O457" s="24">
        <v>2.3694000000000002</v>
      </c>
      <c r="P457" s="29" t="s">
        <v>893</v>
      </c>
      <c r="Q457" s="17">
        <v>0</v>
      </c>
    </row>
    <row r="458" spans="1:17" s="36" customFormat="1" ht="25.5">
      <c r="A458" s="34" t="s">
        <v>1347</v>
      </c>
      <c r="B458" s="34" t="s">
        <v>35</v>
      </c>
      <c r="C458" s="24">
        <f t="shared" si="8"/>
        <v>2.5</v>
      </c>
      <c r="D458" s="24">
        <v>2.5</v>
      </c>
      <c r="E458" s="24"/>
      <c r="F458" s="24"/>
      <c r="G458" s="24"/>
      <c r="H458" s="24">
        <v>0.05</v>
      </c>
      <c r="I458" s="25">
        <v>0</v>
      </c>
      <c r="J458" s="25">
        <v>0</v>
      </c>
      <c r="K458" s="24">
        <v>2.4500000000000002</v>
      </c>
      <c r="L458" s="24">
        <v>2.2785000000000002</v>
      </c>
      <c r="M458" s="17" t="s">
        <v>893</v>
      </c>
      <c r="N458" s="24">
        <v>2.4500000000000002</v>
      </c>
      <c r="O458" s="24">
        <v>2.2785000000000002</v>
      </c>
      <c r="P458" s="29" t="s">
        <v>893</v>
      </c>
      <c r="Q458" s="17">
        <v>0</v>
      </c>
    </row>
    <row r="459" spans="1:17" s="36" customFormat="1" ht="25.5">
      <c r="A459" s="34" t="s">
        <v>1348</v>
      </c>
      <c r="B459" s="34" t="s">
        <v>35</v>
      </c>
      <c r="C459" s="24">
        <f t="shared" si="8"/>
        <v>1.6</v>
      </c>
      <c r="D459" s="24">
        <v>1.6</v>
      </c>
      <c r="E459" s="24"/>
      <c r="F459" s="24"/>
      <c r="G459" s="24"/>
      <c r="H459" s="24">
        <v>0.87</v>
      </c>
      <c r="I459" s="25">
        <v>0.01</v>
      </c>
      <c r="J459" s="25">
        <v>0.01</v>
      </c>
      <c r="K459" s="24">
        <v>0.71924731182795709</v>
      </c>
      <c r="L459" s="24">
        <v>0.66890000000000016</v>
      </c>
      <c r="M459" s="17" t="s">
        <v>893</v>
      </c>
      <c r="N459" s="24">
        <v>0.71924731182795709</v>
      </c>
      <c r="O459" s="24">
        <v>0.66890000000000016</v>
      </c>
      <c r="P459" s="29" t="s">
        <v>893</v>
      </c>
      <c r="Q459" s="17">
        <v>1.43E-2</v>
      </c>
    </row>
    <row r="460" spans="1:17" s="36" customFormat="1" ht="25.5">
      <c r="A460" s="34" t="s">
        <v>1349</v>
      </c>
      <c r="B460" s="34" t="s">
        <v>42</v>
      </c>
      <c r="C460" s="24">
        <f t="shared" si="8"/>
        <v>32</v>
      </c>
      <c r="D460" s="24">
        <v>16</v>
      </c>
      <c r="E460" s="24">
        <v>16</v>
      </c>
      <c r="F460" s="24"/>
      <c r="G460" s="24"/>
      <c r="H460" s="24">
        <v>7.6</v>
      </c>
      <c r="I460" s="25">
        <v>4.6199999999999998E-2</v>
      </c>
      <c r="J460" s="25">
        <v>4.6199999999999998E-2</v>
      </c>
      <c r="K460" s="24">
        <v>9.1503225806451631</v>
      </c>
      <c r="L460" s="24">
        <v>8.509800000000002</v>
      </c>
      <c r="M460" s="17" t="s">
        <v>893</v>
      </c>
      <c r="N460" s="24">
        <v>9.1503225806451631</v>
      </c>
      <c r="O460" s="24">
        <v>8.509800000000002</v>
      </c>
      <c r="P460" s="29" t="s">
        <v>893</v>
      </c>
      <c r="Q460" s="17">
        <v>0</v>
      </c>
    </row>
    <row r="461" spans="1:17" s="36" customFormat="1" ht="25.5">
      <c r="A461" s="34" t="s">
        <v>1350</v>
      </c>
      <c r="B461" s="34" t="s">
        <v>35</v>
      </c>
      <c r="C461" s="24">
        <f t="shared" si="8"/>
        <v>10</v>
      </c>
      <c r="D461" s="24">
        <v>10</v>
      </c>
      <c r="E461" s="24"/>
      <c r="F461" s="24"/>
      <c r="G461" s="24"/>
      <c r="H461" s="24">
        <v>0.6</v>
      </c>
      <c r="I461" s="25">
        <v>1.4999999999999999E-2</v>
      </c>
      <c r="J461" s="25">
        <v>1.4999999999999999E-2</v>
      </c>
      <c r="K461" s="24">
        <v>9.3838709677419363</v>
      </c>
      <c r="L461" s="24">
        <v>8.7270000000000021</v>
      </c>
      <c r="M461" s="17" t="s">
        <v>893</v>
      </c>
      <c r="N461" s="24">
        <v>9.3838709677419363</v>
      </c>
      <c r="O461" s="24">
        <v>8.7270000000000021</v>
      </c>
      <c r="P461" s="29" t="s">
        <v>893</v>
      </c>
      <c r="Q461" s="17">
        <v>1.4944999999999999</v>
      </c>
    </row>
    <row r="462" spans="1:17" s="36" customFormat="1" ht="25.5">
      <c r="A462" s="34" t="s">
        <v>1351</v>
      </c>
      <c r="B462" s="52" t="s">
        <v>35</v>
      </c>
      <c r="C462" s="24">
        <v>5</v>
      </c>
      <c r="D462" s="24">
        <v>2.5</v>
      </c>
      <c r="E462" s="24">
        <v>2.5</v>
      </c>
      <c r="F462" s="24"/>
      <c r="G462" s="24"/>
      <c r="H462" s="24">
        <v>0.74</v>
      </c>
      <c r="I462" s="25">
        <v>7.9600000000000004E-2</v>
      </c>
      <c r="J462" s="25">
        <v>4.9599999999999998E-2</v>
      </c>
      <c r="K462" s="24">
        <v>1.7994086021505376</v>
      </c>
      <c r="L462" s="24">
        <v>1.6734500000000001</v>
      </c>
      <c r="M462" s="17" t="s">
        <v>893</v>
      </c>
      <c r="N462" s="24">
        <v>1.7994086021505376</v>
      </c>
      <c r="O462" s="24">
        <v>1.6734500000000001</v>
      </c>
      <c r="P462" s="29" t="s">
        <v>893</v>
      </c>
      <c r="Q462" s="17">
        <v>0</v>
      </c>
    </row>
    <row r="463" spans="1:17" s="36" customFormat="1" ht="25.5">
      <c r="A463" s="34" t="s">
        <v>1352</v>
      </c>
      <c r="B463" s="52" t="s">
        <v>35</v>
      </c>
      <c r="C463" s="24">
        <v>5</v>
      </c>
      <c r="D463" s="24">
        <v>2.5</v>
      </c>
      <c r="E463" s="24">
        <v>2.5</v>
      </c>
      <c r="F463" s="24"/>
      <c r="G463" s="24"/>
      <c r="H463" s="24">
        <v>0.69</v>
      </c>
      <c r="I463" s="25">
        <v>6.8000000000000005E-2</v>
      </c>
      <c r="J463" s="25">
        <v>6.8000000000000005E-2</v>
      </c>
      <c r="K463" s="24">
        <v>1.8618817204301075</v>
      </c>
      <c r="L463" s="24">
        <v>1.7315500000000001</v>
      </c>
      <c r="M463" s="17" t="s">
        <v>893</v>
      </c>
      <c r="N463" s="24">
        <v>1.8618817204301075</v>
      </c>
      <c r="O463" s="24">
        <v>1.7315500000000001</v>
      </c>
      <c r="P463" s="29" t="s">
        <v>893</v>
      </c>
      <c r="Q463" s="17">
        <v>0</v>
      </c>
    </row>
    <row r="464" spans="1:17" s="36" customFormat="1" ht="25.5">
      <c r="A464" s="34" t="s">
        <v>1122</v>
      </c>
      <c r="B464" s="34" t="s">
        <v>35</v>
      </c>
      <c r="C464" s="24">
        <f>D464+E464</f>
        <v>2.5</v>
      </c>
      <c r="D464" s="24">
        <v>2.5</v>
      </c>
      <c r="E464" s="24">
        <v>0</v>
      </c>
      <c r="F464" s="24"/>
      <c r="G464" s="24"/>
      <c r="H464" s="24">
        <v>0.6</v>
      </c>
      <c r="I464" s="25">
        <v>3.95E-2</v>
      </c>
      <c r="J464" s="25">
        <v>2.4500000000000001E-2</v>
      </c>
      <c r="K464" s="24">
        <v>1.85752688172043</v>
      </c>
      <c r="L464" s="24">
        <v>1.7275</v>
      </c>
      <c r="M464" s="17" t="s">
        <v>893</v>
      </c>
      <c r="N464" s="24">
        <v>1.85752688172043</v>
      </c>
      <c r="O464" s="24">
        <v>1.7275</v>
      </c>
      <c r="P464" s="29" t="s">
        <v>893</v>
      </c>
      <c r="Q464" s="17">
        <v>0.1394</v>
      </c>
    </row>
    <row r="465" spans="1:17" s="36" customFormat="1" ht="25.5">
      <c r="A465" s="34" t="s">
        <v>1353</v>
      </c>
      <c r="B465" s="34" t="s">
        <v>35</v>
      </c>
      <c r="C465" s="25">
        <f t="shared" ref="C465:C488" si="9">D465+E465+F465+G465</f>
        <v>4</v>
      </c>
      <c r="D465" s="24">
        <v>4</v>
      </c>
      <c r="E465" s="24"/>
      <c r="F465" s="24"/>
      <c r="G465" s="24"/>
      <c r="H465" s="24">
        <v>0.89</v>
      </c>
      <c r="I465" s="25">
        <v>0.22</v>
      </c>
      <c r="J465" s="25">
        <v>0.22</v>
      </c>
      <c r="K465" s="24">
        <v>2.8734408602150538</v>
      </c>
      <c r="L465" s="24">
        <v>2.6723000000000003</v>
      </c>
      <c r="M465" s="17" t="s">
        <v>893</v>
      </c>
      <c r="N465" s="24">
        <v>2.8734408602150538</v>
      </c>
      <c r="O465" s="24">
        <v>2.6723000000000003</v>
      </c>
      <c r="P465" s="29" t="s">
        <v>893</v>
      </c>
      <c r="Q465" s="17">
        <v>0</v>
      </c>
    </row>
    <row r="466" spans="1:17" s="36" customFormat="1" ht="25.5">
      <c r="A466" s="34" t="s">
        <v>1354</v>
      </c>
      <c r="B466" s="34" t="s">
        <v>35</v>
      </c>
      <c r="C466" s="25">
        <f t="shared" si="9"/>
        <v>2.5</v>
      </c>
      <c r="D466" s="24">
        <v>2.5</v>
      </c>
      <c r="E466" s="24"/>
      <c r="F466" s="24"/>
      <c r="G466" s="24"/>
      <c r="H466" s="24">
        <v>1.24</v>
      </c>
      <c r="I466" s="25">
        <v>0</v>
      </c>
      <c r="J466" s="25">
        <v>0</v>
      </c>
      <c r="K466" s="24">
        <v>1.26</v>
      </c>
      <c r="L466" s="24">
        <v>1.1718000000000002</v>
      </c>
      <c r="M466" s="17" t="s">
        <v>893</v>
      </c>
      <c r="N466" s="24">
        <v>1.26</v>
      </c>
      <c r="O466" s="24">
        <v>1.1718000000000002</v>
      </c>
      <c r="P466" s="29" t="s">
        <v>893</v>
      </c>
      <c r="Q466" s="17">
        <v>0</v>
      </c>
    </row>
    <row r="467" spans="1:17" s="36" customFormat="1" ht="25.5">
      <c r="A467" s="34" t="s">
        <v>1355</v>
      </c>
      <c r="B467" s="34" t="s">
        <v>35</v>
      </c>
      <c r="C467" s="25">
        <f t="shared" si="9"/>
        <v>2.5</v>
      </c>
      <c r="D467" s="24">
        <v>2.5</v>
      </c>
      <c r="E467" s="24"/>
      <c r="F467" s="24"/>
      <c r="G467" s="24"/>
      <c r="H467" s="24">
        <v>0.84</v>
      </c>
      <c r="I467" s="25">
        <v>2.4E-2</v>
      </c>
      <c r="J467" s="25">
        <v>1.44E-2</v>
      </c>
      <c r="K467" s="24">
        <v>1.6341935483870969</v>
      </c>
      <c r="L467" s="24">
        <v>1.5198</v>
      </c>
      <c r="M467" s="17" t="s">
        <v>893</v>
      </c>
      <c r="N467" s="24">
        <v>1.6341935483870969</v>
      </c>
      <c r="O467" s="24">
        <v>1.5198</v>
      </c>
      <c r="P467" s="29" t="s">
        <v>893</v>
      </c>
      <c r="Q467" s="17">
        <v>0</v>
      </c>
    </row>
    <row r="468" spans="1:17" s="36" customFormat="1" ht="25.5">
      <c r="A468" s="34" t="s">
        <v>1356</v>
      </c>
      <c r="B468" s="34" t="s">
        <v>35</v>
      </c>
      <c r="C468" s="25">
        <f t="shared" si="9"/>
        <v>5</v>
      </c>
      <c r="D468" s="24">
        <v>2.5</v>
      </c>
      <c r="E468" s="24">
        <v>2.5</v>
      </c>
      <c r="F468" s="24"/>
      <c r="G468" s="24"/>
      <c r="H468" s="24">
        <v>0.76</v>
      </c>
      <c r="I468" s="25">
        <v>0</v>
      </c>
      <c r="J468" s="25">
        <v>0</v>
      </c>
      <c r="K468" s="24">
        <v>1.865</v>
      </c>
      <c r="L468" s="24">
        <v>1.73445</v>
      </c>
      <c r="M468" s="17" t="s">
        <v>893</v>
      </c>
      <c r="N468" s="24">
        <v>1.865</v>
      </c>
      <c r="O468" s="24">
        <v>1.73445</v>
      </c>
      <c r="P468" s="29" t="s">
        <v>893</v>
      </c>
      <c r="Q468" s="17">
        <v>0</v>
      </c>
    </row>
    <row r="469" spans="1:17" s="36" customFormat="1" ht="25.5">
      <c r="A469" s="34" t="s">
        <v>1357</v>
      </c>
      <c r="B469" s="34" t="s">
        <v>35</v>
      </c>
      <c r="C469" s="25">
        <f t="shared" si="9"/>
        <v>4</v>
      </c>
      <c r="D469" s="24">
        <v>4</v>
      </c>
      <c r="E469" s="24"/>
      <c r="F469" s="24"/>
      <c r="G469" s="24"/>
      <c r="H469" s="24">
        <v>0.22</v>
      </c>
      <c r="I469" s="25">
        <v>0</v>
      </c>
      <c r="J469" s="25">
        <v>0</v>
      </c>
      <c r="K469" s="24">
        <v>3.78</v>
      </c>
      <c r="L469" s="24">
        <v>3.5154000000000001</v>
      </c>
      <c r="M469" s="17" t="s">
        <v>893</v>
      </c>
      <c r="N469" s="24">
        <v>3.78</v>
      </c>
      <c r="O469" s="24">
        <v>3.5154000000000001</v>
      </c>
      <c r="P469" s="29" t="s">
        <v>893</v>
      </c>
      <c r="Q469" s="17">
        <v>0</v>
      </c>
    </row>
    <row r="470" spans="1:17" s="36" customFormat="1" ht="25.5">
      <c r="A470" s="34" t="s">
        <v>1358</v>
      </c>
      <c r="B470" s="24" t="s">
        <v>38</v>
      </c>
      <c r="C470" s="25">
        <f t="shared" si="9"/>
        <v>10</v>
      </c>
      <c r="D470" s="24">
        <v>10</v>
      </c>
      <c r="E470" s="24"/>
      <c r="F470" s="24"/>
      <c r="G470" s="24"/>
      <c r="H470" s="24">
        <v>2.57</v>
      </c>
      <c r="I470" s="25">
        <v>0.1105</v>
      </c>
      <c r="J470" s="25">
        <v>7.85E-2</v>
      </c>
      <c r="K470" s="24">
        <v>7.3111827956989242</v>
      </c>
      <c r="L470" s="24">
        <v>6.7993999999999994</v>
      </c>
      <c r="M470" s="17" t="s">
        <v>893</v>
      </c>
      <c r="N470" s="24">
        <v>7.3111827956989242</v>
      </c>
      <c r="O470" s="24">
        <v>6.7993999999999994</v>
      </c>
      <c r="P470" s="29" t="s">
        <v>893</v>
      </c>
      <c r="Q470" s="17">
        <v>0</v>
      </c>
    </row>
    <row r="471" spans="1:17" s="36" customFormat="1" ht="25.5">
      <c r="A471" s="34" t="s">
        <v>1359</v>
      </c>
      <c r="B471" s="34" t="s">
        <v>35</v>
      </c>
      <c r="C471" s="24">
        <f t="shared" si="9"/>
        <v>5</v>
      </c>
      <c r="D471" s="24">
        <v>2.5</v>
      </c>
      <c r="E471" s="24">
        <v>2.5</v>
      </c>
      <c r="F471" s="24"/>
      <c r="G471" s="24"/>
      <c r="H471" s="24">
        <v>0.73</v>
      </c>
      <c r="I471" s="25">
        <v>0</v>
      </c>
      <c r="J471" s="25">
        <v>0</v>
      </c>
      <c r="K471" s="24">
        <v>1.895</v>
      </c>
      <c r="L471" s="24">
        <v>1.7623500000000001</v>
      </c>
      <c r="M471" s="17" t="s">
        <v>893</v>
      </c>
      <c r="N471" s="24">
        <v>1.895</v>
      </c>
      <c r="O471" s="24">
        <v>1.7623500000000001</v>
      </c>
      <c r="P471" s="29" t="s">
        <v>893</v>
      </c>
      <c r="Q471" s="17">
        <v>0</v>
      </c>
    </row>
    <row r="472" spans="1:17" s="36" customFormat="1" ht="25.5">
      <c r="A472" s="34" t="s">
        <v>1360</v>
      </c>
      <c r="B472" s="34" t="s">
        <v>35</v>
      </c>
      <c r="C472" s="24">
        <f t="shared" si="9"/>
        <v>2.5</v>
      </c>
      <c r="D472" s="24">
        <v>2.5</v>
      </c>
      <c r="E472" s="24"/>
      <c r="F472" s="24"/>
      <c r="G472" s="24"/>
      <c r="H472" s="24">
        <v>0.31</v>
      </c>
      <c r="I472" s="25">
        <v>1E-3</v>
      </c>
      <c r="J472" s="25">
        <v>0</v>
      </c>
      <c r="K472" s="24">
        <v>2.1889247311827957</v>
      </c>
      <c r="L472" s="24">
        <v>2.0357000000000003</v>
      </c>
      <c r="M472" s="17" t="s">
        <v>893</v>
      </c>
      <c r="N472" s="24">
        <v>2.1889247311827957</v>
      </c>
      <c r="O472" s="24">
        <v>2.0357000000000003</v>
      </c>
      <c r="P472" s="29" t="s">
        <v>893</v>
      </c>
      <c r="Q472" s="17">
        <v>0</v>
      </c>
    </row>
    <row r="473" spans="1:17" s="36" customFormat="1" ht="25.5">
      <c r="A473" s="34" t="s">
        <v>1361</v>
      </c>
      <c r="B473" s="34" t="s">
        <v>35</v>
      </c>
      <c r="C473" s="24">
        <f t="shared" si="9"/>
        <v>5</v>
      </c>
      <c r="D473" s="24">
        <v>2.5</v>
      </c>
      <c r="E473" s="24">
        <v>2.5</v>
      </c>
      <c r="F473" s="24"/>
      <c r="G473" s="24"/>
      <c r="H473" s="24">
        <v>1.41</v>
      </c>
      <c r="I473" s="25">
        <v>4.8899999999999999E-2</v>
      </c>
      <c r="J473" s="25">
        <v>4.8899999999999999E-2</v>
      </c>
      <c r="K473" s="24">
        <v>1.1624193548387098</v>
      </c>
      <c r="L473" s="24">
        <v>1.0810500000000003</v>
      </c>
      <c r="M473" s="17" t="s">
        <v>893</v>
      </c>
      <c r="N473" s="24">
        <v>1.1624193548387098</v>
      </c>
      <c r="O473" s="24">
        <v>1.0810500000000003</v>
      </c>
      <c r="P473" s="29" t="s">
        <v>893</v>
      </c>
      <c r="Q473" s="17">
        <v>0</v>
      </c>
    </row>
    <row r="474" spans="1:17" s="36" customFormat="1" ht="25.5">
      <c r="A474" s="34" t="s">
        <v>1362</v>
      </c>
      <c r="B474" s="34" t="s">
        <v>35</v>
      </c>
      <c r="C474" s="24">
        <f t="shared" si="9"/>
        <v>2.5</v>
      </c>
      <c r="D474" s="24">
        <v>2.5</v>
      </c>
      <c r="E474" s="24"/>
      <c r="F474" s="24"/>
      <c r="G474" s="24"/>
      <c r="H474" s="24">
        <v>0.96</v>
      </c>
      <c r="I474" s="25">
        <v>0</v>
      </c>
      <c r="J474" s="25">
        <v>0</v>
      </c>
      <c r="K474" s="24">
        <v>1.54</v>
      </c>
      <c r="L474" s="24">
        <v>1.4322000000000001</v>
      </c>
      <c r="M474" s="17" t="s">
        <v>893</v>
      </c>
      <c r="N474" s="24">
        <v>1.54</v>
      </c>
      <c r="O474" s="24">
        <v>1.4322000000000001</v>
      </c>
      <c r="P474" s="29" t="s">
        <v>893</v>
      </c>
      <c r="Q474" s="17">
        <v>0</v>
      </c>
    </row>
    <row r="475" spans="1:17" s="36" customFormat="1" ht="25.5">
      <c r="A475" s="34" t="s">
        <v>1363</v>
      </c>
      <c r="B475" s="34" t="s">
        <v>35</v>
      </c>
      <c r="C475" s="24">
        <f t="shared" si="9"/>
        <v>2.5</v>
      </c>
      <c r="D475" s="24">
        <v>2.5</v>
      </c>
      <c r="E475" s="24"/>
      <c r="F475" s="24"/>
      <c r="G475" s="24"/>
      <c r="H475" s="24">
        <v>1.27</v>
      </c>
      <c r="I475" s="25">
        <v>0.17262</v>
      </c>
      <c r="J475" s="25">
        <v>0.17262</v>
      </c>
      <c r="K475" s="24">
        <v>1.0443870967741935</v>
      </c>
      <c r="L475" s="24">
        <v>0.97128000000000003</v>
      </c>
      <c r="M475" s="17" t="s">
        <v>893</v>
      </c>
      <c r="N475" s="24">
        <v>1.0443870967741935</v>
      </c>
      <c r="O475" s="24">
        <v>0.97128000000000003</v>
      </c>
      <c r="P475" s="29" t="s">
        <v>893</v>
      </c>
      <c r="Q475" s="17">
        <v>0</v>
      </c>
    </row>
    <row r="476" spans="1:17" s="36" customFormat="1" ht="25.5">
      <c r="A476" s="34" t="s">
        <v>1364</v>
      </c>
      <c r="B476" s="34" t="s">
        <v>35</v>
      </c>
      <c r="C476" s="24">
        <f t="shared" si="9"/>
        <v>2.5</v>
      </c>
      <c r="D476" s="24">
        <v>2.5</v>
      </c>
      <c r="E476" s="24"/>
      <c r="F476" s="24"/>
      <c r="G476" s="24"/>
      <c r="H476" s="24">
        <v>0.35</v>
      </c>
      <c r="I476" s="25">
        <v>0</v>
      </c>
      <c r="J476" s="25">
        <v>0</v>
      </c>
      <c r="K476" s="24">
        <v>2.15</v>
      </c>
      <c r="L476" s="24">
        <v>1.9995000000000001</v>
      </c>
      <c r="M476" s="17" t="s">
        <v>893</v>
      </c>
      <c r="N476" s="24">
        <v>2.15</v>
      </c>
      <c r="O476" s="24">
        <v>1.9995000000000001</v>
      </c>
      <c r="P476" s="29" t="s">
        <v>893</v>
      </c>
      <c r="Q476" s="17">
        <v>0</v>
      </c>
    </row>
    <row r="477" spans="1:17" s="36" customFormat="1" ht="25.5">
      <c r="A477" s="34" t="s">
        <v>1365</v>
      </c>
      <c r="B477" s="34" t="s">
        <v>35</v>
      </c>
      <c r="C477" s="24">
        <f t="shared" si="9"/>
        <v>1.6</v>
      </c>
      <c r="D477" s="24">
        <v>1.6</v>
      </c>
      <c r="E477" s="24"/>
      <c r="F477" s="24"/>
      <c r="G477" s="24"/>
      <c r="H477" s="24">
        <v>0.27</v>
      </c>
      <c r="I477" s="25">
        <v>2.1000000000000001E-2</v>
      </c>
      <c r="J477" s="25">
        <v>2.1000000000000001E-2</v>
      </c>
      <c r="K477" s="24">
        <v>1.3074193548387099</v>
      </c>
      <c r="L477" s="24">
        <v>1.2159000000000002</v>
      </c>
      <c r="M477" s="17" t="s">
        <v>893</v>
      </c>
      <c r="N477" s="24">
        <v>1.3074193548387099</v>
      </c>
      <c r="O477" s="24">
        <v>1.2159000000000002</v>
      </c>
      <c r="P477" s="29" t="s">
        <v>893</v>
      </c>
      <c r="Q477" s="17">
        <v>0</v>
      </c>
    </row>
    <row r="478" spans="1:17" s="36" customFormat="1" ht="25.5">
      <c r="A478" s="34" t="s">
        <v>1366</v>
      </c>
      <c r="B478" s="34" t="s">
        <v>35</v>
      </c>
      <c r="C478" s="24">
        <f t="shared" si="9"/>
        <v>12.6</v>
      </c>
      <c r="D478" s="24">
        <v>6.3</v>
      </c>
      <c r="E478" s="24">
        <v>6.3</v>
      </c>
      <c r="F478" s="24"/>
      <c r="G478" s="24"/>
      <c r="H478" s="24">
        <v>4.5999999999999996</v>
      </c>
      <c r="I478" s="25">
        <v>3.1E-2</v>
      </c>
      <c r="J478" s="25">
        <v>0</v>
      </c>
      <c r="K478" s="24">
        <v>1.9816666666666671</v>
      </c>
      <c r="L478" s="24">
        <v>1.8429500000000005</v>
      </c>
      <c r="M478" s="17" t="s">
        <v>893</v>
      </c>
      <c r="N478" s="24">
        <v>1.9816666666666671</v>
      </c>
      <c r="O478" s="24">
        <v>1.8429500000000005</v>
      </c>
      <c r="P478" s="29" t="s">
        <v>893</v>
      </c>
      <c r="Q478" s="17">
        <v>0</v>
      </c>
    </row>
    <row r="479" spans="1:17" s="36" customFormat="1" ht="25.5">
      <c r="A479" s="34" t="s">
        <v>1367</v>
      </c>
      <c r="B479" s="34" t="s">
        <v>35</v>
      </c>
      <c r="C479" s="24">
        <f t="shared" si="9"/>
        <v>2.5</v>
      </c>
      <c r="D479" s="24">
        <v>2.5</v>
      </c>
      <c r="E479" s="24"/>
      <c r="F479" s="24"/>
      <c r="G479" s="24"/>
      <c r="H479" s="24">
        <v>0.94</v>
      </c>
      <c r="I479" s="25">
        <v>2.7699999999999999E-2</v>
      </c>
      <c r="J479" s="25">
        <v>2.7699999999999999E-2</v>
      </c>
      <c r="K479" s="24">
        <v>1.5302150537634409</v>
      </c>
      <c r="L479" s="24">
        <v>1.4231</v>
      </c>
      <c r="M479" s="17" t="s">
        <v>893</v>
      </c>
      <c r="N479" s="24">
        <v>1.5302150537634409</v>
      </c>
      <c r="O479" s="24">
        <v>1.4231</v>
      </c>
      <c r="P479" s="29" t="s">
        <v>893</v>
      </c>
      <c r="Q479" s="17">
        <v>0</v>
      </c>
    </row>
    <row r="480" spans="1:17" s="36" customFormat="1" ht="25.5">
      <c r="A480" s="34" t="s">
        <v>1368</v>
      </c>
      <c r="B480" s="34" t="s">
        <v>42</v>
      </c>
      <c r="C480" s="24">
        <f t="shared" si="9"/>
        <v>20</v>
      </c>
      <c r="D480" s="24">
        <v>10</v>
      </c>
      <c r="E480" s="24">
        <v>10</v>
      </c>
      <c r="F480" s="24"/>
      <c r="G480" s="24"/>
      <c r="H480" s="24">
        <v>6.67</v>
      </c>
      <c r="I480" s="25">
        <v>0</v>
      </c>
      <c r="J480" s="25">
        <v>0</v>
      </c>
      <c r="K480" s="24">
        <v>3.83</v>
      </c>
      <c r="L480" s="24">
        <v>3.5619000000000001</v>
      </c>
      <c r="M480" s="17" t="s">
        <v>893</v>
      </c>
      <c r="N480" s="24">
        <v>3.83</v>
      </c>
      <c r="O480" s="24">
        <v>3.5619000000000001</v>
      </c>
      <c r="P480" s="29" t="s">
        <v>893</v>
      </c>
      <c r="Q480" s="17">
        <v>0</v>
      </c>
    </row>
    <row r="481" spans="1:17" s="36" customFormat="1" ht="25.5">
      <c r="A481" s="34" t="s">
        <v>1369</v>
      </c>
      <c r="B481" s="34" t="s">
        <v>30</v>
      </c>
      <c r="C481" s="24">
        <f t="shared" si="9"/>
        <v>6.3</v>
      </c>
      <c r="D481" s="24">
        <v>6.3</v>
      </c>
      <c r="E481" s="24"/>
      <c r="F481" s="24"/>
      <c r="G481" s="24"/>
      <c r="H481" s="24">
        <v>0.03</v>
      </c>
      <c r="I481" s="25">
        <v>3.3799999999999997E-2</v>
      </c>
      <c r="J481" s="25">
        <v>8.0000000000000002E-3</v>
      </c>
      <c r="K481" s="24">
        <v>6.2336559139784944</v>
      </c>
      <c r="L481" s="24">
        <v>5.7972999999999999</v>
      </c>
      <c r="M481" s="17" t="s">
        <v>893</v>
      </c>
      <c r="N481" s="24">
        <v>6.2336559139784944</v>
      </c>
      <c r="O481" s="24">
        <v>5.7972999999999999</v>
      </c>
      <c r="P481" s="29" t="s">
        <v>893</v>
      </c>
      <c r="Q481" s="17">
        <v>0.65900000000000003</v>
      </c>
    </row>
    <row r="482" spans="1:17" s="36" customFormat="1" ht="25.5">
      <c r="A482" s="34" t="s">
        <v>1370</v>
      </c>
      <c r="B482" s="34" t="s">
        <v>35</v>
      </c>
      <c r="C482" s="24">
        <f t="shared" si="9"/>
        <v>8</v>
      </c>
      <c r="D482" s="24">
        <v>4</v>
      </c>
      <c r="E482" s="24">
        <v>4</v>
      </c>
      <c r="F482" s="24"/>
      <c r="G482" s="24"/>
      <c r="H482" s="24">
        <v>0.89</v>
      </c>
      <c r="I482" s="25">
        <v>2.6100000000000002E-2</v>
      </c>
      <c r="J482" s="25">
        <v>2.1100000000000001E-2</v>
      </c>
      <c r="K482" s="24">
        <v>3.281935483870968</v>
      </c>
      <c r="L482" s="24">
        <v>3.0522000000000005</v>
      </c>
      <c r="M482" s="17" t="s">
        <v>893</v>
      </c>
      <c r="N482" s="24">
        <v>3.281935483870968</v>
      </c>
      <c r="O482" s="24">
        <v>3.0522000000000005</v>
      </c>
      <c r="P482" s="29" t="s">
        <v>893</v>
      </c>
      <c r="Q482" s="17">
        <v>0</v>
      </c>
    </row>
    <row r="483" spans="1:17" s="36" customFormat="1" ht="25.5">
      <c r="A483" s="34" t="s">
        <v>1371</v>
      </c>
      <c r="B483" s="34" t="s">
        <v>35</v>
      </c>
      <c r="C483" s="24">
        <f t="shared" si="9"/>
        <v>2.5</v>
      </c>
      <c r="D483" s="24">
        <v>2.5</v>
      </c>
      <c r="E483" s="24"/>
      <c r="F483" s="24"/>
      <c r="G483" s="24"/>
      <c r="H483" s="24">
        <v>0.28999999999999998</v>
      </c>
      <c r="I483" s="25">
        <v>7.0000000000000001E-3</v>
      </c>
      <c r="J483" s="25">
        <v>7.0000000000000001E-3</v>
      </c>
      <c r="K483" s="24">
        <v>2.20247311827957</v>
      </c>
      <c r="L483" s="24">
        <v>2.0483000000000002</v>
      </c>
      <c r="M483" s="17" t="s">
        <v>893</v>
      </c>
      <c r="N483" s="24">
        <v>2.20247311827957</v>
      </c>
      <c r="O483" s="24">
        <v>2.0483000000000002</v>
      </c>
      <c r="P483" s="29" t="s">
        <v>893</v>
      </c>
      <c r="Q483" s="17">
        <v>0</v>
      </c>
    </row>
    <row r="484" spans="1:17" s="36" customFormat="1" ht="25.5">
      <c r="A484" s="34" t="s">
        <v>1372</v>
      </c>
      <c r="B484" s="34" t="s">
        <v>35</v>
      </c>
      <c r="C484" s="24">
        <f t="shared" si="9"/>
        <v>2.5</v>
      </c>
      <c r="D484" s="24">
        <v>2.5</v>
      </c>
      <c r="E484" s="24"/>
      <c r="F484" s="24"/>
      <c r="G484" s="24"/>
      <c r="H484" s="24">
        <v>0.57999999999999996</v>
      </c>
      <c r="I484" s="25">
        <v>0</v>
      </c>
      <c r="J484" s="25">
        <v>0</v>
      </c>
      <c r="K484" s="24">
        <v>1.92</v>
      </c>
      <c r="L484" s="24">
        <v>1.7856000000000001</v>
      </c>
      <c r="M484" s="17" t="s">
        <v>893</v>
      </c>
      <c r="N484" s="24">
        <v>1.92</v>
      </c>
      <c r="O484" s="24">
        <v>1.7856000000000001</v>
      </c>
      <c r="P484" s="29" t="s">
        <v>893</v>
      </c>
      <c r="Q484" s="17">
        <v>0</v>
      </c>
    </row>
    <row r="485" spans="1:17" s="36" customFormat="1" ht="25.5">
      <c r="A485" s="34" t="s">
        <v>1373</v>
      </c>
      <c r="B485" s="34" t="s">
        <v>38</v>
      </c>
      <c r="C485" s="24">
        <f t="shared" si="9"/>
        <v>32</v>
      </c>
      <c r="D485" s="24">
        <v>16</v>
      </c>
      <c r="E485" s="24">
        <v>16</v>
      </c>
      <c r="F485" s="24"/>
      <c r="G485" s="24"/>
      <c r="H485" s="24">
        <v>10.530000000000001</v>
      </c>
      <c r="I485" s="25">
        <v>2.5000000000000001E-2</v>
      </c>
      <c r="J485" s="25">
        <v>0</v>
      </c>
      <c r="K485" s="24">
        <v>6.2431182795698916</v>
      </c>
      <c r="L485" s="24">
        <v>5.8060999999999998</v>
      </c>
      <c r="M485" s="17" t="s">
        <v>893</v>
      </c>
      <c r="N485" s="24">
        <v>6.2431182795698916</v>
      </c>
      <c r="O485" s="24">
        <v>5.8060999999999998</v>
      </c>
      <c r="P485" s="29" t="s">
        <v>893</v>
      </c>
      <c r="Q485" s="17">
        <v>0</v>
      </c>
    </row>
    <row r="486" spans="1:17" s="36" customFormat="1" ht="25.5">
      <c r="A486" s="34" t="s">
        <v>1374</v>
      </c>
      <c r="B486" s="34" t="s">
        <v>35</v>
      </c>
      <c r="C486" s="24">
        <f t="shared" si="9"/>
        <v>4</v>
      </c>
      <c r="D486" s="24">
        <v>4</v>
      </c>
      <c r="E486" s="24"/>
      <c r="F486" s="24"/>
      <c r="G486" s="24"/>
      <c r="H486" s="24">
        <v>1.1399999999999999</v>
      </c>
      <c r="I486" s="25">
        <v>6.83E-2</v>
      </c>
      <c r="J486" s="25">
        <v>1.4999999999999999E-2</v>
      </c>
      <c r="K486" s="24">
        <v>2.7865591397849467</v>
      </c>
      <c r="L486" s="24">
        <v>2.5915000000000008</v>
      </c>
      <c r="M486" s="17" t="s">
        <v>893</v>
      </c>
      <c r="N486" s="24">
        <v>2.7865591397849467</v>
      </c>
      <c r="O486" s="24">
        <v>2.5915000000000008</v>
      </c>
      <c r="P486" s="29" t="s">
        <v>893</v>
      </c>
      <c r="Q486" s="17">
        <v>0</v>
      </c>
    </row>
    <row r="487" spans="1:17" s="36" customFormat="1" ht="25.5">
      <c r="A487" s="34" t="s">
        <v>1375</v>
      </c>
      <c r="B487" s="34" t="s">
        <v>35</v>
      </c>
      <c r="C487" s="24">
        <f t="shared" si="9"/>
        <v>2.5</v>
      </c>
      <c r="D487" s="24">
        <v>2.5</v>
      </c>
      <c r="E487" s="24"/>
      <c r="F487" s="24"/>
      <c r="G487" s="24"/>
      <c r="H487" s="24">
        <v>0.53</v>
      </c>
      <c r="I487" s="25">
        <v>2.5999999999999999E-2</v>
      </c>
      <c r="J487" s="25">
        <v>1.4E-2</v>
      </c>
      <c r="K487" s="24">
        <v>1.942043010752688</v>
      </c>
      <c r="L487" s="24">
        <v>1.8061</v>
      </c>
      <c r="M487" s="17" t="s">
        <v>893</v>
      </c>
      <c r="N487" s="24">
        <v>1.942043010752688</v>
      </c>
      <c r="O487" s="24">
        <v>1.8061</v>
      </c>
      <c r="P487" s="29" t="s">
        <v>893</v>
      </c>
      <c r="Q487" s="17">
        <v>0</v>
      </c>
    </row>
    <row r="488" spans="1:17" s="36" customFormat="1" ht="25.5">
      <c r="A488" s="34" t="s">
        <v>1376</v>
      </c>
      <c r="B488" s="34" t="s">
        <v>35</v>
      </c>
      <c r="C488" s="24">
        <f t="shared" si="9"/>
        <v>2.5</v>
      </c>
      <c r="D488" s="24">
        <v>2.5</v>
      </c>
      <c r="E488" s="24"/>
      <c r="F488" s="24"/>
      <c r="G488" s="24"/>
      <c r="H488" s="24">
        <v>0.25</v>
      </c>
      <c r="I488" s="25">
        <v>4.0000000000000001E-3</v>
      </c>
      <c r="J488" s="25">
        <v>4.0000000000000001E-3</v>
      </c>
      <c r="K488" s="24">
        <v>2.2456989247311827</v>
      </c>
      <c r="L488" s="24">
        <v>2.0885000000000002</v>
      </c>
      <c r="M488" s="17" t="s">
        <v>893</v>
      </c>
      <c r="N488" s="24">
        <v>2.2456989247311827</v>
      </c>
      <c r="O488" s="24">
        <v>2.0885000000000002</v>
      </c>
      <c r="P488" s="29" t="s">
        <v>893</v>
      </c>
      <c r="Q488" s="17">
        <v>0</v>
      </c>
    </row>
    <row r="489" spans="1:17" s="36" customFormat="1" ht="25.5">
      <c r="A489" s="34" t="s">
        <v>1377</v>
      </c>
      <c r="B489" s="34" t="s">
        <v>38</v>
      </c>
      <c r="C489" s="24">
        <f>D489+E489+F489+G489</f>
        <v>32</v>
      </c>
      <c r="D489" s="24">
        <v>16</v>
      </c>
      <c r="E489" s="24">
        <v>16</v>
      </c>
      <c r="F489" s="24"/>
      <c r="G489" s="24"/>
      <c r="H489" s="24">
        <v>8.8800000000000008</v>
      </c>
      <c r="I489" s="25">
        <v>2.5209999999999999</v>
      </c>
      <c r="J489" s="25">
        <v>1.4999999999999999E-2</v>
      </c>
      <c r="K489" s="24">
        <v>5.2092473118279568</v>
      </c>
      <c r="L489" s="24">
        <v>4.8445999999999998</v>
      </c>
      <c r="M489" s="17" t="s">
        <v>893</v>
      </c>
      <c r="N489" s="24">
        <v>5.2092473118279568</v>
      </c>
      <c r="O489" s="24">
        <v>4.8445999999999998</v>
      </c>
      <c r="P489" s="29" t="s">
        <v>893</v>
      </c>
      <c r="Q489" s="17">
        <v>0</v>
      </c>
    </row>
    <row r="490" spans="1:17" s="36" customFormat="1" ht="25.5">
      <c r="A490" s="34" t="s">
        <v>1378</v>
      </c>
      <c r="B490" s="34" t="s">
        <v>35</v>
      </c>
      <c r="C490" s="24">
        <f t="shared" ref="C490:C530" si="10">D490+E490+F490+G490</f>
        <v>1.6</v>
      </c>
      <c r="D490" s="24">
        <v>1.6</v>
      </c>
      <c r="E490" s="24"/>
      <c r="F490" s="24"/>
      <c r="G490" s="24"/>
      <c r="H490" s="24">
        <v>0.35</v>
      </c>
      <c r="I490" s="25">
        <v>0.03</v>
      </c>
      <c r="J490" s="25">
        <v>0.03</v>
      </c>
      <c r="K490" s="24">
        <v>1.217741935483871</v>
      </c>
      <c r="L490" s="24">
        <v>1.1325000000000001</v>
      </c>
      <c r="M490" s="17" t="s">
        <v>893</v>
      </c>
      <c r="N490" s="24">
        <v>1.217741935483871</v>
      </c>
      <c r="O490" s="24">
        <v>1.1325000000000001</v>
      </c>
      <c r="P490" s="29" t="s">
        <v>893</v>
      </c>
      <c r="Q490" s="17">
        <v>0</v>
      </c>
    </row>
    <row r="491" spans="1:17" s="36" customFormat="1" ht="25.5">
      <c r="A491" s="34" t="s">
        <v>1379</v>
      </c>
      <c r="B491" s="34" t="s">
        <v>35</v>
      </c>
      <c r="C491" s="24">
        <f t="shared" si="10"/>
        <v>4</v>
      </c>
      <c r="D491" s="24">
        <v>4</v>
      </c>
      <c r="E491" s="24"/>
      <c r="F491" s="24"/>
      <c r="G491" s="24"/>
      <c r="H491" s="24">
        <v>1.44</v>
      </c>
      <c r="I491" s="25">
        <v>7.0000000000000001E-3</v>
      </c>
      <c r="J491" s="25">
        <v>0</v>
      </c>
      <c r="K491" s="24">
        <v>2.5524731182795701</v>
      </c>
      <c r="L491" s="24">
        <v>2.3738000000000001</v>
      </c>
      <c r="M491" s="17" t="s">
        <v>893</v>
      </c>
      <c r="N491" s="24">
        <v>2.5524731182795701</v>
      </c>
      <c r="O491" s="24">
        <v>2.3738000000000001</v>
      </c>
      <c r="P491" s="29" t="s">
        <v>893</v>
      </c>
      <c r="Q491" s="17">
        <v>0</v>
      </c>
    </row>
    <row r="492" spans="1:17" s="36" customFormat="1" ht="25.5">
      <c r="A492" s="34" t="s">
        <v>1380</v>
      </c>
      <c r="B492" s="34" t="s">
        <v>38</v>
      </c>
      <c r="C492" s="24">
        <f t="shared" si="10"/>
        <v>20</v>
      </c>
      <c r="D492" s="24">
        <v>10</v>
      </c>
      <c r="E492" s="24">
        <v>10</v>
      </c>
      <c r="F492" s="24"/>
      <c r="G492" s="24"/>
      <c r="H492" s="24">
        <v>6.75</v>
      </c>
      <c r="I492" s="25">
        <v>0.05</v>
      </c>
      <c r="J492" s="25">
        <v>0.05</v>
      </c>
      <c r="K492" s="24">
        <v>3.696236559139785</v>
      </c>
      <c r="L492" s="24">
        <v>3.4375000000000004</v>
      </c>
      <c r="M492" s="17" t="s">
        <v>893</v>
      </c>
      <c r="N492" s="24">
        <v>3.696236559139785</v>
      </c>
      <c r="O492" s="24">
        <v>3.4375000000000004</v>
      </c>
      <c r="P492" s="29" t="s">
        <v>893</v>
      </c>
      <c r="Q492" s="17">
        <v>0</v>
      </c>
    </row>
    <row r="493" spans="1:17" s="36" customFormat="1" ht="25.5">
      <c r="A493" s="34" t="s">
        <v>1381</v>
      </c>
      <c r="B493" s="34" t="s">
        <v>35</v>
      </c>
      <c r="C493" s="24">
        <f t="shared" si="10"/>
        <v>2.5</v>
      </c>
      <c r="D493" s="24">
        <v>2.5</v>
      </c>
      <c r="E493" s="24"/>
      <c r="F493" s="24"/>
      <c r="G493" s="24"/>
      <c r="H493" s="24">
        <v>0.31</v>
      </c>
      <c r="I493" s="25">
        <v>0</v>
      </c>
      <c r="J493" s="25">
        <v>0</v>
      </c>
      <c r="K493" s="24">
        <v>2.19</v>
      </c>
      <c r="L493" s="24">
        <v>2.0367000000000002</v>
      </c>
      <c r="M493" s="17" t="s">
        <v>893</v>
      </c>
      <c r="N493" s="24">
        <v>2.19</v>
      </c>
      <c r="O493" s="24">
        <v>2.0367000000000002</v>
      </c>
      <c r="P493" s="29" t="s">
        <v>893</v>
      </c>
      <c r="Q493" s="17">
        <v>0</v>
      </c>
    </row>
    <row r="494" spans="1:17" s="36" customFormat="1" ht="25.5">
      <c r="A494" s="34" t="s">
        <v>1382</v>
      </c>
      <c r="B494" s="34" t="s">
        <v>35</v>
      </c>
      <c r="C494" s="24">
        <f t="shared" si="10"/>
        <v>2.5</v>
      </c>
      <c r="D494" s="24">
        <v>2.5</v>
      </c>
      <c r="E494" s="24"/>
      <c r="F494" s="24"/>
      <c r="G494" s="24"/>
      <c r="H494" s="24">
        <v>0.49</v>
      </c>
      <c r="I494" s="25">
        <v>6.8890000000000007E-2</v>
      </c>
      <c r="J494" s="25">
        <v>4.7390000000000002E-2</v>
      </c>
      <c r="K494" s="24">
        <v>1.9359247311827954</v>
      </c>
      <c r="L494" s="24">
        <v>1.8004099999999998</v>
      </c>
      <c r="M494" s="17" t="s">
        <v>893</v>
      </c>
      <c r="N494" s="24">
        <v>1.9359247311827954</v>
      </c>
      <c r="O494" s="24">
        <v>1.8004099999999998</v>
      </c>
      <c r="P494" s="29" t="s">
        <v>893</v>
      </c>
      <c r="Q494" s="17">
        <v>0</v>
      </c>
    </row>
    <row r="495" spans="1:17" s="36" customFormat="1" ht="25.5">
      <c r="A495" s="34" t="s">
        <v>1383</v>
      </c>
      <c r="B495" s="34" t="s">
        <v>38</v>
      </c>
      <c r="C495" s="24">
        <f t="shared" si="10"/>
        <v>20</v>
      </c>
      <c r="D495" s="24">
        <v>10</v>
      </c>
      <c r="E495" s="24">
        <v>10</v>
      </c>
      <c r="F495" s="24"/>
      <c r="G495" s="24"/>
      <c r="H495" s="24">
        <v>3.5100000000000002</v>
      </c>
      <c r="I495" s="25">
        <v>6.4500000000000002E-2</v>
      </c>
      <c r="J495" s="25">
        <v>4.2500000000000003E-2</v>
      </c>
      <c r="K495" s="24">
        <v>6.9206451612903228</v>
      </c>
      <c r="L495" s="24">
        <v>6.4362000000000004</v>
      </c>
      <c r="M495" s="17" t="s">
        <v>893</v>
      </c>
      <c r="N495" s="24">
        <v>6.9206451612903228</v>
      </c>
      <c r="O495" s="24">
        <v>6.4362000000000004</v>
      </c>
      <c r="P495" s="29" t="s">
        <v>893</v>
      </c>
      <c r="Q495" s="17">
        <v>0</v>
      </c>
    </row>
    <row r="496" spans="1:17" s="36" customFormat="1" ht="25.5">
      <c r="A496" s="34" t="s">
        <v>1384</v>
      </c>
      <c r="B496" s="34" t="s">
        <v>35</v>
      </c>
      <c r="C496" s="24">
        <f t="shared" si="10"/>
        <v>2.5</v>
      </c>
      <c r="D496" s="24">
        <v>2.5</v>
      </c>
      <c r="E496" s="24"/>
      <c r="F496" s="24"/>
      <c r="G496" s="24"/>
      <c r="H496" s="24">
        <v>0.73</v>
      </c>
      <c r="I496" s="25">
        <v>0</v>
      </c>
      <c r="J496" s="25">
        <v>0</v>
      </c>
      <c r="K496" s="24">
        <v>1.77</v>
      </c>
      <c r="L496" s="24">
        <v>1.6461000000000001</v>
      </c>
      <c r="M496" s="17" t="s">
        <v>893</v>
      </c>
      <c r="N496" s="24">
        <v>1.77</v>
      </c>
      <c r="O496" s="24">
        <v>1.6461000000000001</v>
      </c>
      <c r="P496" s="29" t="s">
        <v>893</v>
      </c>
      <c r="Q496" s="17">
        <v>0</v>
      </c>
    </row>
    <row r="497" spans="1:17" s="36" customFormat="1" ht="25.5">
      <c r="A497" s="34" t="s">
        <v>1385</v>
      </c>
      <c r="B497" s="34" t="s">
        <v>35</v>
      </c>
      <c r="C497" s="24">
        <f t="shared" si="10"/>
        <v>2.5</v>
      </c>
      <c r="D497" s="24">
        <v>2.5</v>
      </c>
      <c r="E497" s="24"/>
      <c r="F497" s="24"/>
      <c r="G497" s="24"/>
      <c r="H497" s="24">
        <v>0.38</v>
      </c>
      <c r="I497" s="25">
        <v>5.3E-3</v>
      </c>
      <c r="J497" s="25">
        <v>2.7000000000000001E-3</v>
      </c>
      <c r="K497" s="24">
        <v>2.1143010752688172</v>
      </c>
      <c r="L497" s="24">
        <v>1.9663000000000002</v>
      </c>
      <c r="M497" s="17" t="s">
        <v>893</v>
      </c>
      <c r="N497" s="24">
        <v>2.1143010752688172</v>
      </c>
      <c r="O497" s="24">
        <v>1.9663000000000002</v>
      </c>
      <c r="P497" s="29" t="s">
        <v>893</v>
      </c>
      <c r="Q497" s="17">
        <v>0</v>
      </c>
    </row>
    <row r="498" spans="1:17" s="36" customFormat="1" ht="25.5">
      <c r="A498" s="34" t="s">
        <v>1386</v>
      </c>
      <c r="B498" s="34" t="s">
        <v>35</v>
      </c>
      <c r="C498" s="24">
        <f t="shared" si="10"/>
        <v>2.5</v>
      </c>
      <c r="D498" s="24">
        <v>2.5</v>
      </c>
      <c r="E498" s="24"/>
      <c r="F498" s="24"/>
      <c r="G498" s="24"/>
      <c r="H498" s="24">
        <v>0.64</v>
      </c>
      <c r="I498" s="25">
        <v>0</v>
      </c>
      <c r="J498" s="25">
        <v>0</v>
      </c>
      <c r="K498" s="24">
        <v>1.8599999999999999</v>
      </c>
      <c r="L498" s="24">
        <v>1.7298</v>
      </c>
      <c r="M498" s="17" t="s">
        <v>893</v>
      </c>
      <c r="N498" s="24">
        <v>1.8599999999999999</v>
      </c>
      <c r="O498" s="24">
        <v>1.7298</v>
      </c>
      <c r="P498" s="29" t="s">
        <v>893</v>
      </c>
      <c r="Q498" s="17">
        <v>0.24</v>
      </c>
    </row>
    <row r="499" spans="1:17" s="36" customFormat="1" ht="25.5">
      <c r="A499" s="34" t="s">
        <v>1387</v>
      </c>
      <c r="B499" s="34" t="s">
        <v>35</v>
      </c>
      <c r="C499" s="24">
        <f t="shared" si="10"/>
        <v>4</v>
      </c>
      <c r="D499" s="24">
        <v>4</v>
      </c>
      <c r="E499" s="24"/>
      <c r="F499" s="24"/>
      <c r="G499" s="24"/>
      <c r="H499" s="24">
        <v>0.64</v>
      </c>
      <c r="I499" s="25">
        <v>1.8200000000000001E-2</v>
      </c>
      <c r="J499" s="25">
        <v>0</v>
      </c>
      <c r="K499" s="24">
        <v>3.3404301075268816</v>
      </c>
      <c r="L499" s="24">
        <v>3.1066000000000003</v>
      </c>
      <c r="M499" s="17" t="s">
        <v>893</v>
      </c>
      <c r="N499" s="24">
        <v>3.3404301075268816</v>
      </c>
      <c r="O499" s="24">
        <v>3.1066000000000003</v>
      </c>
      <c r="P499" s="29" t="s">
        <v>893</v>
      </c>
      <c r="Q499" s="17">
        <v>0</v>
      </c>
    </row>
    <row r="500" spans="1:17" s="36" customFormat="1" ht="25.5">
      <c r="A500" s="34" t="s">
        <v>1388</v>
      </c>
      <c r="B500" s="34" t="s">
        <v>38</v>
      </c>
      <c r="C500" s="24">
        <f t="shared" si="10"/>
        <v>50</v>
      </c>
      <c r="D500" s="24">
        <v>25</v>
      </c>
      <c r="E500" s="24">
        <v>25</v>
      </c>
      <c r="F500" s="24"/>
      <c r="G500" s="24"/>
      <c r="H500" s="24">
        <v>10.67</v>
      </c>
      <c r="I500" s="25">
        <v>0.1186</v>
      </c>
      <c r="J500" s="25">
        <v>9.3200000000000005E-2</v>
      </c>
      <c r="K500" s="24">
        <v>15.45247311827957</v>
      </c>
      <c r="L500" s="24">
        <v>14.370800000000001</v>
      </c>
      <c r="M500" s="17" t="s">
        <v>893</v>
      </c>
      <c r="N500" s="24">
        <v>15.45247311827957</v>
      </c>
      <c r="O500" s="24">
        <v>14.370800000000001</v>
      </c>
      <c r="P500" s="29" t="s">
        <v>893</v>
      </c>
      <c r="Q500" s="17">
        <v>0</v>
      </c>
    </row>
    <row r="501" spans="1:17" s="36" customFormat="1" ht="25.5">
      <c r="A501" s="34" t="s">
        <v>1389</v>
      </c>
      <c r="B501" s="34" t="s">
        <v>33</v>
      </c>
      <c r="C501" s="24">
        <f t="shared" si="10"/>
        <v>2.5</v>
      </c>
      <c r="D501" s="24">
        <v>2.5</v>
      </c>
      <c r="E501" s="24"/>
      <c r="F501" s="24"/>
      <c r="G501" s="24"/>
      <c r="H501" s="24">
        <v>0.62</v>
      </c>
      <c r="I501" s="25">
        <v>8.0000000000000002E-3</v>
      </c>
      <c r="J501" s="25">
        <v>5.0000000000000001E-3</v>
      </c>
      <c r="K501" s="24">
        <v>1.8713978494623655</v>
      </c>
      <c r="L501" s="24">
        <v>1.7403999999999999</v>
      </c>
      <c r="M501" s="17" t="s">
        <v>893</v>
      </c>
      <c r="N501" s="24">
        <v>1.8713978494623655</v>
      </c>
      <c r="O501" s="24">
        <v>1.7403999999999999</v>
      </c>
      <c r="P501" s="29" t="s">
        <v>893</v>
      </c>
      <c r="Q501" s="17">
        <v>0</v>
      </c>
    </row>
    <row r="502" spans="1:17" s="36" customFormat="1" ht="25.5">
      <c r="A502" s="34" t="s">
        <v>1390</v>
      </c>
      <c r="B502" s="34" t="s">
        <v>79</v>
      </c>
      <c r="C502" s="24">
        <f t="shared" si="10"/>
        <v>8.1</v>
      </c>
      <c r="D502" s="24">
        <v>2.5</v>
      </c>
      <c r="E502" s="24">
        <v>5.6</v>
      </c>
      <c r="F502" s="24"/>
      <c r="G502" s="24"/>
      <c r="H502" s="24">
        <v>1.18</v>
      </c>
      <c r="I502" s="25">
        <v>8.7540000000000007E-2</v>
      </c>
      <c r="J502" s="25">
        <v>7.9289999999999999E-2</v>
      </c>
      <c r="K502" s="24">
        <v>1.3508709677419355</v>
      </c>
      <c r="L502" s="24">
        <v>1.25631</v>
      </c>
      <c r="M502" s="17" t="s">
        <v>893</v>
      </c>
      <c r="N502" s="24">
        <v>1.3508709677419355</v>
      </c>
      <c r="O502" s="24">
        <v>1.25631</v>
      </c>
      <c r="P502" s="29" t="s">
        <v>893</v>
      </c>
      <c r="Q502" s="17">
        <v>0</v>
      </c>
    </row>
    <row r="503" spans="1:17" s="36" customFormat="1" ht="25.5">
      <c r="A503" s="34" t="s">
        <v>1391</v>
      </c>
      <c r="B503" s="34" t="s">
        <v>30</v>
      </c>
      <c r="C503" s="24">
        <f t="shared" si="10"/>
        <v>4</v>
      </c>
      <c r="D503" s="24">
        <v>4</v>
      </c>
      <c r="E503" s="24"/>
      <c r="F503" s="24"/>
      <c r="G503" s="24"/>
      <c r="H503" s="24">
        <v>0.82</v>
      </c>
      <c r="I503" s="25">
        <v>0</v>
      </c>
      <c r="J503" s="25">
        <v>0</v>
      </c>
      <c r="K503" s="24">
        <v>3.18</v>
      </c>
      <c r="L503" s="24">
        <v>2.9574000000000003</v>
      </c>
      <c r="M503" s="17" t="s">
        <v>893</v>
      </c>
      <c r="N503" s="24">
        <v>3.18</v>
      </c>
      <c r="O503" s="24">
        <v>2.9574000000000003</v>
      </c>
      <c r="P503" s="29" t="s">
        <v>893</v>
      </c>
      <c r="Q503" s="17">
        <v>0</v>
      </c>
    </row>
    <row r="504" spans="1:17" s="36" customFormat="1" ht="25.5">
      <c r="A504" s="34" t="s">
        <v>1392</v>
      </c>
      <c r="B504" s="34" t="s">
        <v>35</v>
      </c>
      <c r="C504" s="24">
        <f t="shared" si="10"/>
        <v>4</v>
      </c>
      <c r="D504" s="24">
        <v>4</v>
      </c>
      <c r="E504" s="24"/>
      <c r="F504" s="24"/>
      <c r="G504" s="24"/>
      <c r="H504" s="24">
        <v>0.8</v>
      </c>
      <c r="I504" s="25">
        <v>1.8200000000000001E-2</v>
      </c>
      <c r="J504" s="25">
        <v>1.8200000000000001E-2</v>
      </c>
      <c r="K504" s="24">
        <v>3.1804301075268819</v>
      </c>
      <c r="L504" s="24">
        <v>2.9578000000000002</v>
      </c>
      <c r="M504" s="17" t="s">
        <v>893</v>
      </c>
      <c r="N504" s="24">
        <v>3.1804301075268819</v>
      </c>
      <c r="O504" s="24">
        <v>2.9578000000000002</v>
      </c>
      <c r="P504" s="29" t="s">
        <v>893</v>
      </c>
      <c r="Q504" s="17">
        <v>0</v>
      </c>
    </row>
    <row r="505" spans="1:17" s="36" customFormat="1" ht="25.5">
      <c r="A505" s="34" t="s">
        <v>1393</v>
      </c>
      <c r="B505" s="34" t="s">
        <v>35</v>
      </c>
      <c r="C505" s="24">
        <f t="shared" si="10"/>
        <v>6.5</v>
      </c>
      <c r="D505" s="24">
        <v>2.5</v>
      </c>
      <c r="E505" s="24">
        <v>4</v>
      </c>
      <c r="F505" s="24"/>
      <c r="G505" s="24"/>
      <c r="H505" s="24">
        <v>1.02</v>
      </c>
      <c r="I505" s="25">
        <v>0</v>
      </c>
      <c r="J505" s="25">
        <v>0</v>
      </c>
      <c r="K505" s="24">
        <v>1.605</v>
      </c>
      <c r="L505" s="24">
        <v>1.49265</v>
      </c>
      <c r="M505" s="17" t="s">
        <v>893</v>
      </c>
      <c r="N505" s="24">
        <v>1.605</v>
      </c>
      <c r="O505" s="24">
        <v>1.49265</v>
      </c>
      <c r="P505" s="29" t="s">
        <v>893</v>
      </c>
      <c r="Q505" s="17">
        <v>0</v>
      </c>
    </row>
    <row r="506" spans="1:17" s="36" customFormat="1" ht="25.5">
      <c r="A506" s="34" t="s">
        <v>1394</v>
      </c>
      <c r="B506" s="34" t="s">
        <v>38</v>
      </c>
      <c r="C506" s="24">
        <f t="shared" si="10"/>
        <v>50</v>
      </c>
      <c r="D506" s="24">
        <v>25</v>
      </c>
      <c r="E506" s="24">
        <v>25</v>
      </c>
      <c r="F506" s="24"/>
      <c r="G506" s="24"/>
      <c r="H506" s="24">
        <v>10.91</v>
      </c>
      <c r="I506" s="25">
        <v>0</v>
      </c>
      <c r="J506" s="25">
        <v>0</v>
      </c>
      <c r="K506" s="24">
        <v>15.34</v>
      </c>
      <c r="L506" s="24">
        <v>14.266200000000001</v>
      </c>
      <c r="M506" s="17" t="s">
        <v>893</v>
      </c>
      <c r="N506" s="24">
        <v>15.34</v>
      </c>
      <c r="O506" s="24">
        <v>14.266200000000001</v>
      </c>
      <c r="P506" s="29" t="s">
        <v>893</v>
      </c>
      <c r="Q506" s="17">
        <v>0</v>
      </c>
    </row>
    <row r="507" spans="1:17" s="36" customFormat="1" ht="25.5">
      <c r="A507" s="34" t="s">
        <v>1395</v>
      </c>
      <c r="B507" s="34" t="s">
        <v>35</v>
      </c>
      <c r="C507" s="24">
        <f t="shared" si="10"/>
        <v>2.5</v>
      </c>
      <c r="D507" s="24">
        <v>2.5</v>
      </c>
      <c r="E507" s="24"/>
      <c r="F507" s="24"/>
      <c r="G507" s="24"/>
      <c r="H507" s="24">
        <v>0.05</v>
      </c>
      <c r="I507" s="25">
        <v>1E-3</v>
      </c>
      <c r="J507" s="25">
        <v>0</v>
      </c>
      <c r="K507" s="24">
        <v>2.448924731182796</v>
      </c>
      <c r="L507" s="24">
        <v>2.2775000000000003</v>
      </c>
      <c r="M507" s="17" t="s">
        <v>893</v>
      </c>
      <c r="N507" s="24">
        <v>2.448924731182796</v>
      </c>
      <c r="O507" s="24">
        <v>2.2775000000000003</v>
      </c>
      <c r="P507" s="29" t="s">
        <v>893</v>
      </c>
      <c r="Q507" s="17">
        <v>0</v>
      </c>
    </row>
    <row r="508" spans="1:17" s="36" customFormat="1" ht="25.5">
      <c r="A508" s="34" t="s">
        <v>1396</v>
      </c>
      <c r="B508" s="34" t="s">
        <v>35</v>
      </c>
      <c r="C508" s="24">
        <f t="shared" si="10"/>
        <v>2.5</v>
      </c>
      <c r="D508" s="24">
        <v>2.5</v>
      </c>
      <c r="E508" s="24"/>
      <c r="F508" s="24"/>
      <c r="G508" s="24"/>
      <c r="H508" s="24">
        <v>0.53</v>
      </c>
      <c r="I508" s="25">
        <v>1.34E-2</v>
      </c>
      <c r="J508" s="25">
        <v>0</v>
      </c>
      <c r="K508" s="24">
        <v>1.9555913978494623</v>
      </c>
      <c r="L508" s="24">
        <v>1.8187</v>
      </c>
      <c r="M508" s="17" t="s">
        <v>893</v>
      </c>
      <c r="N508" s="24">
        <v>1.9555913978494623</v>
      </c>
      <c r="O508" s="24">
        <v>1.8187</v>
      </c>
      <c r="P508" s="29" t="s">
        <v>893</v>
      </c>
      <c r="Q508" s="17">
        <v>0</v>
      </c>
    </row>
    <row r="509" spans="1:17" s="36" customFormat="1" ht="25.5">
      <c r="A509" s="34" t="s">
        <v>1397</v>
      </c>
      <c r="B509" s="34" t="s">
        <v>33</v>
      </c>
      <c r="C509" s="24">
        <f t="shared" si="10"/>
        <v>6.3</v>
      </c>
      <c r="D509" s="24">
        <v>6.3</v>
      </c>
      <c r="E509" s="24"/>
      <c r="F509" s="24"/>
      <c r="G509" s="24"/>
      <c r="H509" s="24">
        <v>0.2</v>
      </c>
      <c r="I509" s="25">
        <v>0</v>
      </c>
      <c r="J509" s="25">
        <v>0</v>
      </c>
      <c r="K509" s="24">
        <v>6.1</v>
      </c>
      <c r="L509" s="24">
        <v>5.673</v>
      </c>
      <c r="M509" s="17" t="s">
        <v>893</v>
      </c>
      <c r="N509" s="24">
        <v>6.1</v>
      </c>
      <c r="O509" s="24">
        <v>5.673</v>
      </c>
      <c r="P509" s="29" t="s">
        <v>893</v>
      </c>
      <c r="Q509" s="17">
        <v>0</v>
      </c>
    </row>
    <row r="510" spans="1:17" s="36" customFormat="1" ht="25.5">
      <c r="A510" s="34" t="s">
        <v>1398</v>
      </c>
      <c r="B510" s="34" t="s">
        <v>35</v>
      </c>
      <c r="C510" s="24">
        <f t="shared" si="10"/>
        <v>5</v>
      </c>
      <c r="D510" s="24">
        <v>2.5</v>
      </c>
      <c r="E510" s="24">
        <v>2.5</v>
      </c>
      <c r="F510" s="24"/>
      <c r="G510" s="24"/>
      <c r="H510" s="24">
        <v>0.85</v>
      </c>
      <c r="I510" s="25">
        <v>6.5199999999999994E-2</v>
      </c>
      <c r="J510" s="25">
        <v>6.4000000000000001E-2</v>
      </c>
      <c r="K510" s="24">
        <v>1.7048924731182795</v>
      </c>
      <c r="L510" s="24">
        <v>1.58555</v>
      </c>
      <c r="M510" s="17" t="s">
        <v>893</v>
      </c>
      <c r="N510" s="24">
        <v>1.7048924731182795</v>
      </c>
      <c r="O510" s="24">
        <v>1.58555</v>
      </c>
      <c r="P510" s="29" t="s">
        <v>893</v>
      </c>
      <c r="Q510" s="17">
        <v>0</v>
      </c>
    </row>
    <row r="511" spans="1:17" s="36" customFormat="1" ht="25.5">
      <c r="A511" s="34" t="s">
        <v>1399</v>
      </c>
      <c r="B511" s="34" t="s">
        <v>35</v>
      </c>
      <c r="C511" s="24">
        <f t="shared" si="10"/>
        <v>2.5</v>
      </c>
      <c r="D511" s="24">
        <v>2.5</v>
      </c>
      <c r="E511" s="24"/>
      <c r="F511" s="24"/>
      <c r="G511" s="24"/>
      <c r="H511" s="24">
        <v>0.28999999999999998</v>
      </c>
      <c r="I511" s="25">
        <v>0</v>
      </c>
      <c r="J511" s="25">
        <v>0</v>
      </c>
      <c r="K511" s="24">
        <v>2.21</v>
      </c>
      <c r="L511" s="24">
        <v>2.0552999999999999</v>
      </c>
      <c r="M511" s="17" t="s">
        <v>893</v>
      </c>
      <c r="N511" s="24">
        <v>2.21</v>
      </c>
      <c r="O511" s="24">
        <v>2.0552999999999999</v>
      </c>
      <c r="P511" s="29" t="s">
        <v>893</v>
      </c>
      <c r="Q511" s="17">
        <v>0</v>
      </c>
    </row>
    <row r="512" spans="1:17" s="36" customFormat="1" ht="25.5">
      <c r="A512" s="34" t="s">
        <v>1400</v>
      </c>
      <c r="B512" s="34" t="s">
        <v>35</v>
      </c>
      <c r="C512" s="24">
        <f t="shared" si="10"/>
        <v>2.5</v>
      </c>
      <c r="D512" s="24">
        <v>2.5</v>
      </c>
      <c r="E512" s="24"/>
      <c r="F512" s="24"/>
      <c r="G512" s="24"/>
      <c r="H512" s="24">
        <v>1.89</v>
      </c>
      <c r="I512" s="25">
        <v>9.6699999999999994E-2</v>
      </c>
      <c r="J512" s="25">
        <v>9.6699999999999994E-2</v>
      </c>
      <c r="K512" s="24">
        <v>0.50602150537634416</v>
      </c>
      <c r="L512" s="24">
        <v>0.47060000000000007</v>
      </c>
      <c r="M512" s="17" t="s">
        <v>893</v>
      </c>
      <c r="N512" s="24">
        <v>0.50602150537634416</v>
      </c>
      <c r="O512" s="24">
        <v>0.47060000000000007</v>
      </c>
      <c r="P512" s="29" t="s">
        <v>893</v>
      </c>
      <c r="Q512" s="17">
        <v>0</v>
      </c>
    </row>
    <row r="513" spans="1:17" s="36" customFormat="1" ht="25.5">
      <c r="A513" s="53" t="s">
        <v>1401</v>
      </c>
      <c r="B513" s="53" t="s">
        <v>38</v>
      </c>
      <c r="C513" s="24">
        <f t="shared" si="10"/>
        <v>12.6</v>
      </c>
      <c r="D513" s="24">
        <v>6.3</v>
      </c>
      <c r="E513" s="24">
        <v>6.3</v>
      </c>
      <c r="F513" s="24"/>
      <c r="G513" s="24"/>
      <c r="H513" s="24">
        <v>3.09</v>
      </c>
      <c r="I513" s="25">
        <v>0.30449999999999999</v>
      </c>
      <c r="J513" s="25">
        <v>0.28199999999999997</v>
      </c>
      <c r="K513" s="24">
        <v>3.1975806451612909</v>
      </c>
      <c r="L513" s="24">
        <v>2.9737500000000008</v>
      </c>
      <c r="M513" s="17" t="s">
        <v>893</v>
      </c>
      <c r="N513" s="24">
        <v>3.1975806451612909</v>
      </c>
      <c r="O513" s="24">
        <v>2.9737500000000008</v>
      </c>
      <c r="P513" s="29" t="s">
        <v>893</v>
      </c>
      <c r="Q513" s="17">
        <v>0</v>
      </c>
    </row>
    <row r="514" spans="1:17" s="36" customFormat="1" ht="25.5">
      <c r="A514" s="53" t="s">
        <v>1402</v>
      </c>
      <c r="B514" s="53" t="s">
        <v>35</v>
      </c>
      <c r="C514" s="24">
        <f t="shared" si="10"/>
        <v>5.6</v>
      </c>
      <c r="D514" s="24">
        <v>4</v>
      </c>
      <c r="E514" s="24">
        <v>1.6</v>
      </c>
      <c r="F514" s="24"/>
      <c r="G514" s="24"/>
      <c r="H514" s="24">
        <v>0.11</v>
      </c>
      <c r="I514" s="25">
        <v>0</v>
      </c>
      <c r="J514" s="25">
        <v>0</v>
      </c>
      <c r="K514" s="24">
        <v>1.5699999999999996</v>
      </c>
      <c r="L514" s="24">
        <v>1.4600999999999997</v>
      </c>
      <c r="M514" s="17" t="s">
        <v>893</v>
      </c>
      <c r="N514" s="24">
        <v>1.5699999999999996</v>
      </c>
      <c r="O514" s="24">
        <v>1.4600999999999997</v>
      </c>
      <c r="P514" s="29" t="s">
        <v>893</v>
      </c>
      <c r="Q514" s="17">
        <v>0</v>
      </c>
    </row>
    <row r="515" spans="1:17" s="36" customFormat="1" ht="25.5">
      <c r="A515" s="53" t="s">
        <v>1403</v>
      </c>
      <c r="B515" s="53" t="s">
        <v>35</v>
      </c>
      <c r="C515" s="24">
        <f t="shared" si="10"/>
        <v>2.5</v>
      </c>
      <c r="D515" s="24">
        <v>2.5</v>
      </c>
      <c r="E515" s="24"/>
      <c r="F515" s="24"/>
      <c r="G515" s="24"/>
      <c r="H515" s="24">
        <v>1.18</v>
      </c>
      <c r="I515" s="25">
        <v>3.9E-2</v>
      </c>
      <c r="J515" s="25">
        <v>1.4999999999999999E-2</v>
      </c>
      <c r="K515" s="24">
        <v>1.2780645161290323</v>
      </c>
      <c r="L515" s="24">
        <v>1.1886000000000001</v>
      </c>
      <c r="M515" s="17" t="s">
        <v>893</v>
      </c>
      <c r="N515" s="24">
        <v>1.2780645161290323</v>
      </c>
      <c r="O515" s="24">
        <v>1.1886000000000001</v>
      </c>
      <c r="P515" s="29" t="s">
        <v>893</v>
      </c>
      <c r="Q515" s="17">
        <v>0</v>
      </c>
    </row>
    <row r="516" spans="1:17" s="36" customFormat="1" ht="25.5">
      <c r="A516" s="50" t="s">
        <v>1404</v>
      </c>
      <c r="B516" s="50" t="s">
        <v>35</v>
      </c>
      <c r="C516" s="24">
        <f t="shared" si="10"/>
        <v>1.6</v>
      </c>
      <c r="D516" s="24">
        <v>1.6</v>
      </c>
      <c r="E516" s="24"/>
      <c r="F516" s="24"/>
      <c r="G516" s="24"/>
      <c r="H516" s="24">
        <v>0.55000000000000004</v>
      </c>
      <c r="I516" s="25">
        <v>4.8480000000000002E-2</v>
      </c>
      <c r="J516" s="25">
        <v>1.848E-2</v>
      </c>
      <c r="K516" s="24">
        <v>0.99787096774193551</v>
      </c>
      <c r="L516" s="24">
        <v>0.92802000000000007</v>
      </c>
      <c r="M516" s="17" t="s">
        <v>893</v>
      </c>
      <c r="N516" s="24">
        <v>0.99787096774193551</v>
      </c>
      <c r="O516" s="24">
        <v>0.92802000000000007</v>
      </c>
      <c r="P516" s="29" t="s">
        <v>893</v>
      </c>
      <c r="Q516" s="17">
        <v>0</v>
      </c>
    </row>
    <row r="517" spans="1:17" s="36" customFormat="1" ht="25.5">
      <c r="A517" s="53" t="s">
        <v>1405</v>
      </c>
      <c r="B517" s="53" t="s">
        <v>35</v>
      </c>
      <c r="C517" s="24">
        <f t="shared" si="10"/>
        <v>2.5</v>
      </c>
      <c r="D517" s="24">
        <v>2.5</v>
      </c>
      <c r="E517" s="24"/>
      <c r="F517" s="24"/>
      <c r="G517" s="24"/>
      <c r="H517" s="24">
        <v>0.09</v>
      </c>
      <c r="I517" s="25">
        <v>1.35E-2</v>
      </c>
      <c r="J517" s="25">
        <v>2.5000000000000001E-3</v>
      </c>
      <c r="K517" s="24">
        <v>2.395483870967742</v>
      </c>
      <c r="L517" s="24">
        <v>2.2278000000000002</v>
      </c>
      <c r="M517" s="17" t="s">
        <v>893</v>
      </c>
      <c r="N517" s="24">
        <v>2.395483870967742</v>
      </c>
      <c r="O517" s="24">
        <v>2.2278000000000002</v>
      </c>
      <c r="P517" s="29" t="s">
        <v>893</v>
      </c>
      <c r="Q517" s="17">
        <v>0</v>
      </c>
    </row>
    <row r="518" spans="1:17" s="36" customFormat="1" ht="25.5">
      <c r="A518" s="53" t="s">
        <v>1406</v>
      </c>
      <c r="B518" s="53" t="s">
        <v>35</v>
      </c>
      <c r="C518" s="24">
        <f t="shared" si="10"/>
        <v>8</v>
      </c>
      <c r="D518" s="24">
        <v>4</v>
      </c>
      <c r="E518" s="24">
        <v>4</v>
      </c>
      <c r="F518" s="24"/>
      <c r="G518" s="24"/>
      <c r="H518" s="24">
        <v>2.3000000000000003</v>
      </c>
      <c r="I518" s="25">
        <v>0.22009000000000001</v>
      </c>
      <c r="J518" s="25">
        <v>9.1590000000000005E-2</v>
      </c>
      <c r="K518" s="24">
        <v>1.6633440860215054</v>
      </c>
      <c r="L518" s="24">
        <v>1.54691</v>
      </c>
      <c r="M518" s="17" t="s">
        <v>893</v>
      </c>
      <c r="N518" s="24">
        <v>1.6633440860215054</v>
      </c>
      <c r="O518" s="24">
        <v>1.54691</v>
      </c>
      <c r="P518" s="29" t="s">
        <v>893</v>
      </c>
      <c r="Q518" s="17">
        <v>0</v>
      </c>
    </row>
    <row r="519" spans="1:17" s="36" customFormat="1" ht="25.5">
      <c r="A519" s="53" t="s">
        <v>1407</v>
      </c>
      <c r="B519" s="53" t="s">
        <v>38</v>
      </c>
      <c r="C519" s="24">
        <f t="shared" si="10"/>
        <v>10</v>
      </c>
      <c r="D519" s="24">
        <v>10</v>
      </c>
      <c r="E519" s="24"/>
      <c r="F519" s="24"/>
      <c r="G519" s="24"/>
      <c r="H519" s="24">
        <v>1.9</v>
      </c>
      <c r="I519" s="25">
        <v>0</v>
      </c>
      <c r="J519" s="25">
        <v>0</v>
      </c>
      <c r="K519" s="24">
        <v>8.1</v>
      </c>
      <c r="L519" s="24">
        <v>7.5330000000000004</v>
      </c>
      <c r="M519" s="17" t="s">
        <v>893</v>
      </c>
      <c r="N519" s="24">
        <v>8.1</v>
      </c>
      <c r="O519" s="24">
        <v>7.5330000000000004</v>
      </c>
      <c r="P519" s="29" t="s">
        <v>893</v>
      </c>
      <c r="Q519" s="17">
        <v>0</v>
      </c>
    </row>
    <row r="520" spans="1:17" s="36" customFormat="1" ht="25.5">
      <c r="A520" s="53" t="s">
        <v>1408</v>
      </c>
      <c r="B520" s="53" t="s">
        <v>35</v>
      </c>
      <c r="C520" s="24">
        <f t="shared" si="10"/>
        <v>2.5</v>
      </c>
      <c r="D520" s="24">
        <v>2.5</v>
      </c>
      <c r="E520" s="24"/>
      <c r="F520" s="24"/>
      <c r="G520" s="24"/>
      <c r="H520" s="24">
        <v>0.27</v>
      </c>
      <c r="I520" s="25">
        <v>7.0000000000000001E-3</v>
      </c>
      <c r="J520" s="25">
        <v>7.0000000000000001E-3</v>
      </c>
      <c r="K520" s="24">
        <v>2.2224731182795701</v>
      </c>
      <c r="L520" s="24">
        <v>2.0669000000000004</v>
      </c>
      <c r="M520" s="17" t="s">
        <v>893</v>
      </c>
      <c r="N520" s="24">
        <v>2.2224731182795701</v>
      </c>
      <c r="O520" s="24">
        <v>2.0669000000000004</v>
      </c>
      <c r="P520" s="29" t="s">
        <v>893</v>
      </c>
      <c r="Q520" s="17">
        <v>0</v>
      </c>
    </row>
    <row r="521" spans="1:17" s="36" customFormat="1" ht="25.5">
      <c r="A521" s="53" t="s">
        <v>1409</v>
      </c>
      <c r="B521" s="53" t="s">
        <v>35</v>
      </c>
      <c r="C521" s="24">
        <f t="shared" si="10"/>
        <v>2.5</v>
      </c>
      <c r="D521" s="24">
        <v>2.5</v>
      </c>
      <c r="E521" s="24"/>
      <c r="F521" s="24"/>
      <c r="G521" s="24"/>
      <c r="H521" s="24">
        <v>0.42</v>
      </c>
      <c r="I521" s="25">
        <v>0</v>
      </c>
      <c r="J521" s="25">
        <v>0</v>
      </c>
      <c r="K521" s="24">
        <v>2.08</v>
      </c>
      <c r="L521" s="24">
        <v>1.9344000000000001</v>
      </c>
      <c r="M521" s="17" t="s">
        <v>893</v>
      </c>
      <c r="N521" s="24">
        <v>2.08</v>
      </c>
      <c r="O521" s="24">
        <v>1.9344000000000001</v>
      </c>
      <c r="P521" s="29" t="s">
        <v>893</v>
      </c>
      <c r="Q521" s="17">
        <v>0</v>
      </c>
    </row>
    <row r="522" spans="1:17" s="36" customFormat="1" ht="25.5">
      <c r="A522" s="53" t="s">
        <v>1410</v>
      </c>
      <c r="B522" s="53" t="s">
        <v>38</v>
      </c>
      <c r="C522" s="24">
        <f t="shared" si="10"/>
        <v>20</v>
      </c>
      <c r="D522" s="24">
        <v>10</v>
      </c>
      <c r="E522" s="24">
        <v>10</v>
      </c>
      <c r="F522" s="24"/>
      <c r="G522" s="24"/>
      <c r="H522" s="24">
        <v>6.58</v>
      </c>
      <c r="I522" s="25">
        <v>0.107</v>
      </c>
      <c r="J522" s="25">
        <v>5.1999999999999998E-2</v>
      </c>
      <c r="K522" s="24">
        <v>3.8049462365591395</v>
      </c>
      <c r="L522" s="24">
        <v>3.5385999999999997</v>
      </c>
      <c r="M522" s="17" t="s">
        <v>893</v>
      </c>
      <c r="N522" s="24">
        <v>3.8049462365591395</v>
      </c>
      <c r="O522" s="24">
        <v>3.5385999999999997</v>
      </c>
      <c r="P522" s="29" t="s">
        <v>893</v>
      </c>
      <c r="Q522" s="17">
        <v>0</v>
      </c>
    </row>
    <row r="523" spans="1:17" s="36" customFormat="1" ht="25.5">
      <c r="A523" s="53" t="s">
        <v>1411</v>
      </c>
      <c r="B523" s="53" t="s">
        <v>35</v>
      </c>
      <c r="C523" s="24">
        <f t="shared" si="10"/>
        <v>8</v>
      </c>
      <c r="D523" s="24">
        <v>4</v>
      </c>
      <c r="E523" s="24">
        <v>4</v>
      </c>
      <c r="F523" s="24"/>
      <c r="G523" s="24"/>
      <c r="H523" s="24">
        <v>1.82</v>
      </c>
      <c r="I523" s="25">
        <v>0.15948000000000001</v>
      </c>
      <c r="J523" s="25">
        <v>0.15948000000000001</v>
      </c>
      <c r="K523" s="24">
        <v>2.2085161290322581</v>
      </c>
      <c r="L523" s="24">
        <v>2.0539200000000002</v>
      </c>
      <c r="M523" s="17" t="s">
        <v>893</v>
      </c>
      <c r="N523" s="24">
        <v>2.2085161290322581</v>
      </c>
      <c r="O523" s="24">
        <v>2.0539200000000002</v>
      </c>
      <c r="P523" s="29" t="s">
        <v>893</v>
      </c>
      <c r="Q523" s="17">
        <v>0</v>
      </c>
    </row>
    <row r="524" spans="1:17" s="36" customFormat="1" ht="25.5">
      <c r="A524" s="53" t="s">
        <v>1412</v>
      </c>
      <c r="B524" s="53" t="s">
        <v>35</v>
      </c>
      <c r="C524" s="24">
        <f t="shared" si="10"/>
        <v>1</v>
      </c>
      <c r="D524" s="24">
        <v>1</v>
      </c>
      <c r="E524" s="24"/>
      <c r="F524" s="24"/>
      <c r="G524" s="24"/>
      <c r="H524" s="24">
        <v>0.38</v>
      </c>
      <c r="I524" s="25">
        <v>0</v>
      </c>
      <c r="J524" s="25">
        <v>0</v>
      </c>
      <c r="K524" s="24">
        <v>0.62</v>
      </c>
      <c r="L524" s="24">
        <v>0.5766</v>
      </c>
      <c r="M524" s="17" t="s">
        <v>893</v>
      </c>
      <c r="N524" s="24">
        <v>0.62</v>
      </c>
      <c r="O524" s="24">
        <v>0.5766</v>
      </c>
      <c r="P524" s="29" t="s">
        <v>893</v>
      </c>
      <c r="Q524" s="17">
        <v>0</v>
      </c>
    </row>
    <row r="525" spans="1:17" s="36" customFormat="1" ht="25.5">
      <c r="A525" s="53" t="s">
        <v>1413</v>
      </c>
      <c r="B525" s="53" t="s">
        <v>38</v>
      </c>
      <c r="C525" s="24">
        <f t="shared" si="10"/>
        <v>80</v>
      </c>
      <c r="D525" s="24">
        <v>40</v>
      </c>
      <c r="E525" s="24">
        <v>40</v>
      </c>
      <c r="F525" s="24"/>
      <c r="G525" s="24"/>
      <c r="H525" s="24">
        <v>16.37</v>
      </c>
      <c r="I525" s="25">
        <v>2.9255</v>
      </c>
      <c r="J525" s="25">
        <v>0</v>
      </c>
      <c r="K525" s="24">
        <v>22.484301075268817</v>
      </c>
      <c r="L525" s="24">
        <v>20.910400000000003</v>
      </c>
      <c r="M525" s="17" t="s">
        <v>893</v>
      </c>
      <c r="N525" s="24">
        <v>22.484301075268817</v>
      </c>
      <c r="O525" s="24">
        <v>20.910400000000003</v>
      </c>
      <c r="P525" s="29" t="s">
        <v>893</v>
      </c>
      <c r="Q525" s="17">
        <v>0</v>
      </c>
    </row>
    <row r="526" spans="1:17" s="36" customFormat="1" ht="25.5">
      <c r="A526" s="53" t="s">
        <v>1414</v>
      </c>
      <c r="B526" s="53" t="s">
        <v>33</v>
      </c>
      <c r="C526" s="24">
        <f t="shared" si="10"/>
        <v>6.3</v>
      </c>
      <c r="D526" s="24">
        <v>6.3</v>
      </c>
      <c r="E526" s="24"/>
      <c r="F526" s="24"/>
      <c r="G526" s="24"/>
      <c r="H526" s="24">
        <v>1.03</v>
      </c>
      <c r="I526" s="25">
        <v>0.12335</v>
      </c>
      <c r="J526" s="25">
        <v>8.8800000000000004E-2</v>
      </c>
      <c r="K526" s="24">
        <v>5.1373655913978489</v>
      </c>
      <c r="L526" s="24">
        <v>4.7777499999999993</v>
      </c>
      <c r="M526" s="17" t="s">
        <v>893</v>
      </c>
      <c r="N526" s="24">
        <v>5.1373655913978489</v>
      </c>
      <c r="O526" s="24">
        <v>4.7777499999999993</v>
      </c>
      <c r="P526" s="29" t="s">
        <v>893</v>
      </c>
      <c r="Q526" s="17">
        <v>0</v>
      </c>
    </row>
    <row r="527" spans="1:17" s="36" customFormat="1" ht="25.5">
      <c r="A527" s="53" t="s">
        <v>1415</v>
      </c>
      <c r="B527" s="53" t="s">
        <v>35</v>
      </c>
      <c r="C527" s="24">
        <f t="shared" si="10"/>
        <v>8</v>
      </c>
      <c r="D527" s="24">
        <v>4</v>
      </c>
      <c r="E527" s="24">
        <v>4</v>
      </c>
      <c r="F527" s="24"/>
      <c r="G527" s="24"/>
      <c r="H527" s="24">
        <v>2.42</v>
      </c>
      <c r="I527" s="25">
        <v>8.9999999999999998E-4</v>
      </c>
      <c r="J527" s="25">
        <v>8.9999999999999998E-4</v>
      </c>
      <c r="K527" s="24">
        <v>1.7790322580645164</v>
      </c>
      <c r="L527" s="24">
        <v>1.6545000000000003</v>
      </c>
      <c r="M527" s="17" t="s">
        <v>893</v>
      </c>
      <c r="N527" s="24">
        <v>1.7790322580645164</v>
      </c>
      <c r="O527" s="24">
        <v>1.6545000000000003</v>
      </c>
      <c r="P527" s="29" t="s">
        <v>893</v>
      </c>
      <c r="Q527" s="17">
        <v>0</v>
      </c>
    </row>
    <row r="528" spans="1:17" s="36" customFormat="1" ht="25.5">
      <c r="A528" s="53" t="s">
        <v>1416</v>
      </c>
      <c r="B528" s="53" t="s">
        <v>35</v>
      </c>
      <c r="C528" s="24">
        <f t="shared" si="10"/>
        <v>2.5</v>
      </c>
      <c r="D528" s="24">
        <v>2.5</v>
      </c>
      <c r="E528" s="24"/>
      <c r="F528" s="24"/>
      <c r="G528" s="24"/>
      <c r="H528" s="24">
        <v>0.2</v>
      </c>
      <c r="I528" s="25">
        <v>0.04</v>
      </c>
      <c r="J528" s="25">
        <v>0.04</v>
      </c>
      <c r="K528" s="24">
        <v>2.2569892473118278</v>
      </c>
      <c r="L528" s="24">
        <v>2.0990000000000002</v>
      </c>
      <c r="M528" s="17" t="s">
        <v>893</v>
      </c>
      <c r="N528" s="24">
        <v>2.2569892473118278</v>
      </c>
      <c r="O528" s="24">
        <v>2.0990000000000002</v>
      </c>
      <c r="P528" s="29" t="s">
        <v>893</v>
      </c>
      <c r="Q528" s="17">
        <v>0</v>
      </c>
    </row>
    <row r="529" spans="1:17" s="36" customFormat="1" ht="25.5">
      <c r="A529" s="53" t="s">
        <v>1417</v>
      </c>
      <c r="B529" s="53" t="s">
        <v>35</v>
      </c>
      <c r="C529" s="24">
        <f t="shared" si="10"/>
        <v>1.8</v>
      </c>
      <c r="D529" s="24">
        <v>1.8</v>
      </c>
      <c r="E529" s="24"/>
      <c r="F529" s="24"/>
      <c r="G529" s="24"/>
      <c r="H529" s="24">
        <v>0.27</v>
      </c>
      <c r="I529" s="25">
        <v>5.1999999999999998E-2</v>
      </c>
      <c r="J529" s="25">
        <v>0.02</v>
      </c>
      <c r="K529" s="24">
        <v>1.4740860215053764</v>
      </c>
      <c r="L529" s="24">
        <v>1.3709</v>
      </c>
      <c r="M529" s="17" t="s">
        <v>893</v>
      </c>
      <c r="N529" s="24">
        <v>1.4740860215053764</v>
      </c>
      <c r="O529" s="24">
        <v>1.3709</v>
      </c>
      <c r="P529" s="29" t="s">
        <v>893</v>
      </c>
      <c r="Q529" s="17">
        <v>0</v>
      </c>
    </row>
    <row r="530" spans="1:17" s="36" customFormat="1" ht="25.5">
      <c r="A530" s="53" t="s">
        <v>1418</v>
      </c>
      <c r="B530" s="53" t="s">
        <v>38</v>
      </c>
      <c r="C530" s="24">
        <f t="shared" si="10"/>
        <v>10</v>
      </c>
      <c r="D530" s="24">
        <v>10</v>
      </c>
      <c r="E530" s="24"/>
      <c r="F530" s="24"/>
      <c r="G530" s="24"/>
      <c r="H530" s="24">
        <v>1.24</v>
      </c>
      <c r="I530" s="25">
        <v>2.5000000000000001E-2</v>
      </c>
      <c r="J530" s="25">
        <v>2.5000000000000001E-2</v>
      </c>
      <c r="K530" s="24">
        <v>8.7331182795698918</v>
      </c>
      <c r="L530" s="24">
        <v>8.1218000000000004</v>
      </c>
      <c r="M530" s="17" t="s">
        <v>893</v>
      </c>
      <c r="N530" s="24">
        <v>8.7331182795698918</v>
      </c>
      <c r="O530" s="24">
        <v>8.1218000000000004</v>
      </c>
      <c r="P530" s="29" t="s">
        <v>893</v>
      </c>
      <c r="Q530" s="17">
        <v>0</v>
      </c>
    </row>
    <row r="531" spans="1:17" s="36" customFormat="1" ht="25.5">
      <c r="A531" s="53" t="s">
        <v>1419</v>
      </c>
      <c r="B531" s="53" t="s">
        <v>38</v>
      </c>
      <c r="C531" s="24">
        <v>10</v>
      </c>
      <c r="D531" s="24">
        <v>10</v>
      </c>
      <c r="E531" s="24">
        <v>2.5</v>
      </c>
      <c r="F531" s="24"/>
      <c r="G531" s="24"/>
      <c r="H531" s="24">
        <v>2.9</v>
      </c>
      <c r="I531" s="25">
        <v>0.1153</v>
      </c>
      <c r="J531" s="25">
        <v>0.10730000000000001</v>
      </c>
      <c r="K531" s="24">
        <v>7.4760215053763437</v>
      </c>
      <c r="L531" s="24">
        <v>6.9527000000000001</v>
      </c>
      <c r="M531" s="17" t="s">
        <v>893</v>
      </c>
      <c r="N531" s="24">
        <v>7.4760215053763437</v>
      </c>
      <c r="O531" s="24">
        <v>6.9527000000000001</v>
      </c>
      <c r="P531" s="29" t="s">
        <v>893</v>
      </c>
      <c r="Q531" s="17">
        <v>0</v>
      </c>
    </row>
    <row r="532" spans="1:17" s="36" customFormat="1" ht="25.5">
      <c r="A532" s="53" t="s">
        <v>1420</v>
      </c>
      <c r="B532" s="53" t="s">
        <v>38</v>
      </c>
      <c r="C532" s="24">
        <f t="shared" ref="C532:C572" si="11">D532+E532+F532+G532</f>
        <v>32</v>
      </c>
      <c r="D532" s="24">
        <v>16</v>
      </c>
      <c r="E532" s="24">
        <v>16</v>
      </c>
      <c r="F532" s="24"/>
      <c r="G532" s="24"/>
      <c r="H532" s="24">
        <v>3.44</v>
      </c>
      <c r="I532" s="25">
        <v>0</v>
      </c>
      <c r="J532" s="25">
        <v>0</v>
      </c>
      <c r="K532" s="24">
        <v>13.360000000000001</v>
      </c>
      <c r="L532" s="24">
        <v>12.424800000000001</v>
      </c>
      <c r="M532" s="17" t="s">
        <v>893</v>
      </c>
      <c r="N532" s="24">
        <v>13.360000000000001</v>
      </c>
      <c r="O532" s="24">
        <v>12.424800000000001</v>
      </c>
      <c r="P532" s="29" t="s">
        <v>893</v>
      </c>
      <c r="Q532" s="17">
        <v>0</v>
      </c>
    </row>
    <row r="533" spans="1:17" s="36" customFormat="1" ht="25.5">
      <c r="A533" s="53" t="s">
        <v>1421</v>
      </c>
      <c r="B533" s="53" t="s">
        <v>38</v>
      </c>
      <c r="C533" s="24">
        <f t="shared" si="11"/>
        <v>10</v>
      </c>
      <c r="D533" s="24">
        <v>10</v>
      </c>
      <c r="E533" s="24"/>
      <c r="F533" s="24"/>
      <c r="G533" s="24"/>
      <c r="H533" s="24">
        <v>3.7299999999999995</v>
      </c>
      <c r="I533" s="25">
        <v>0.12720000000000001</v>
      </c>
      <c r="J533" s="25">
        <v>0.1182</v>
      </c>
      <c r="K533" s="24">
        <v>6.1332258064516134</v>
      </c>
      <c r="L533" s="24">
        <v>5.7039000000000009</v>
      </c>
      <c r="M533" s="17" t="s">
        <v>893</v>
      </c>
      <c r="N533" s="24">
        <v>6.1332258064516134</v>
      </c>
      <c r="O533" s="24">
        <v>5.7039000000000009</v>
      </c>
      <c r="P533" s="29" t="s">
        <v>893</v>
      </c>
      <c r="Q533" s="17">
        <v>0</v>
      </c>
    </row>
    <row r="534" spans="1:17" s="36" customFormat="1" ht="25.5">
      <c r="A534" s="53" t="s">
        <v>1422</v>
      </c>
      <c r="B534" s="53" t="s">
        <v>38</v>
      </c>
      <c r="C534" s="24">
        <f t="shared" si="11"/>
        <v>26</v>
      </c>
      <c r="D534" s="24">
        <v>10</v>
      </c>
      <c r="E534" s="24">
        <v>16</v>
      </c>
      <c r="F534" s="24"/>
      <c r="G534" s="24"/>
      <c r="H534" s="24">
        <v>3.27</v>
      </c>
      <c r="I534" s="25">
        <v>0.01</v>
      </c>
      <c r="J534" s="25">
        <v>0.01</v>
      </c>
      <c r="K534" s="24">
        <v>7.2192473118279574</v>
      </c>
      <c r="L534" s="24">
        <v>6.7139000000000006</v>
      </c>
      <c r="M534" s="17" t="s">
        <v>893</v>
      </c>
      <c r="N534" s="24">
        <v>7.2192473118279574</v>
      </c>
      <c r="O534" s="24">
        <v>6.7139000000000006</v>
      </c>
      <c r="P534" s="29" t="s">
        <v>893</v>
      </c>
      <c r="Q534" s="17">
        <v>0</v>
      </c>
    </row>
    <row r="535" spans="1:17" s="36" customFormat="1" ht="25.5">
      <c r="A535" s="53" t="s">
        <v>1155</v>
      </c>
      <c r="B535" s="53" t="s">
        <v>35</v>
      </c>
      <c r="C535" s="24">
        <f t="shared" si="11"/>
        <v>5</v>
      </c>
      <c r="D535" s="24">
        <v>2.5</v>
      </c>
      <c r="E535" s="24">
        <v>2.5</v>
      </c>
      <c r="F535" s="24"/>
      <c r="G535" s="24"/>
      <c r="H535" s="24">
        <v>1.1399999999999999</v>
      </c>
      <c r="I535" s="25">
        <v>5.6800000000000003E-2</v>
      </c>
      <c r="J535" s="25">
        <v>0.04</v>
      </c>
      <c r="K535" s="24">
        <v>1.4239247311827958</v>
      </c>
      <c r="L535" s="24">
        <v>1.3242500000000001</v>
      </c>
      <c r="M535" s="17" t="s">
        <v>893</v>
      </c>
      <c r="N535" s="24">
        <v>1.4239247311827958</v>
      </c>
      <c r="O535" s="24">
        <v>1.3242500000000001</v>
      </c>
      <c r="P535" s="29" t="s">
        <v>893</v>
      </c>
      <c r="Q535" s="17">
        <v>1.0705</v>
      </c>
    </row>
    <row r="536" spans="1:17" s="36" customFormat="1" ht="25.5">
      <c r="A536" s="53" t="s">
        <v>1423</v>
      </c>
      <c r="B536" s="53" t="s">
        <v>38</v>
      </c>
      <c r="C536" s="24">
        <f t="shared" si="11"/>
        <v>12.6</v>
      </c>
      <c r="D536" s="24">
        <v>6.3</v>
      </c>
      <c r="E536" s="24">
        <v>6.3</v>
      </c>
      <c r="F536" s="24"/>
      <c r="G536" s="24"/>
      <c r="H536" s="24">
        <v>3.2800000000000002</v>
      </c>
      <c r="I536" s="25">
        <v>2.1499999999999998E-2</v>
      </c>
      <c r="J536" s="25">
        <v>0</v>
      </c>
      <c r="K536" s="24">
        <v>3.3118817204301076</v>
      </c>
      <c r="L536" s="24">
        <v>3.0800500000000004</v>
      </c>
      <c r="M536" s="17" t="s">
        <v>893</v>
      </c>
      <c r="N536" s="24">
        <v>3.3118817204301076</v>
      </c>
      <c r="O536" s="24">
        <v>3.0800500000000004</v>
      </c>
      <c r="P536" s="29" t="s">
        <v>893</v>
      </c>
      <c r="Q536" s="17">
        <v>0</v>
      </c>
    </row>
    <row r="537" spans="1:17" s="36" customFormat="1" ht="25.5">
      <c r="A537" s="53" t="s">
        <v>1424</v>
      </c>
      <c r="B537" s="53" t="s">
        <v>35</v>
      </c>
      <c r="C537" s="24">
        <f t="shared" si="11"/>
        <v>4</v>
      </c>
      <c r="D537" s="24">
        <v>4</v>
      </c>
      <c r="E537" s="24"/>
      <c r="F537" s="24"/>
      <c r="G537" s="24"/>
      <c r="H537" s="24">
        <v>0.2</v>
      </c>
      <c r="I537" s="25">
        <v>4.2000000000000003E-2</v>
      </c>
      <c r="J537" s="25">
        <v>1.4999999999999999E-2</v>
      </c>
      <c r="K537" s="24">
        <v>3.7548387096774194</v>
      </c>
      <c r="L537" s="24">
        <v>3.4920000000000004</v>
      </c>
      <c r="M537" s="17" t="s">
        <v>893</v>
      </c>
      <c r="N537" s="24">
        <v>3.7548387096774194</v>
      </c>
      <c r="O537" s="24">
        <v>3.4920000000000004</v>
      </c>
      <c r="P537" s="29" t="s">
        <v>893</v>
      </c>
      <c r="Q537" s="17">
        <v>0</v>
      </c>
    </row>
    <row r="538" spans="1:17" s="36" customFormat="1" ht="25.5">
      <c r="A538" s="53" t="s">
        <v>1425</v>
      </c>
      <c r="B538" s="53" t="s">
        <v>35</v>
      </c>
      <c r="C538" s="24">
        <f t="shared" si="11"/>
        <v>2.5</v>
      </c>
      <c r="D538" s="24">
        <v>2.5</v>
      </c>
      <c r="E538" s="24"/>
      <c r="F538" s="24"/>
      <c r="G538" s="24"/>
      <c r="H538" s="24">
        <v>1.02</v>
      </c>
      <c r="I538" s="25">
        <v>0.38038</v>
      </c>
      <c r="J538" s="25">
        <v>0.38038</v>
      </c>
      <c r="K538" s="24">
        <v>1.0709892473118279</v>
      </c>
      <c r="L538" s="24">
        <v>0.99602000000000002</v>
      </c>
      <c r="M538" s="17" t="s">
        <v>893</v>
      </c>
      <c r="N538" s="24">
        <v>1.0709892473118279</v>
      </c>
      <c r="O538" s="24">
        <v>0.99602000000000002</v>
      </c>
      <c r="P538" s="29" t="s">
        <v>893</v>
      </c>
      <c r="Q538" s="17">
        <v>0</v>
      </c>
    </row>
    <row r="539" spans="1:17" s="36" customFormat="1" ht="25.5">
      <c r="A539" s="53" t="s">
        <v>1426</v>
      </c>
      <c r="B539" s="53" t="s">
        <v>35</v>
      </c>
      <c r="C539" s="24">
        <f t="shared" si="11"/>
        <v>4</v>
      </c>
      <c r="D539" s="24">
        <v>4</v>
      </c>
      <c r="E539" s="24"/>
      <c r="F539" s="24"/>
      <c r="G539" s="24"/>
      <c r="H539" s="24">
        <v>0.38</v>
      </c>
      <c r="I539" s="25">
        <v>0</v>
      </c>
      <c r="J539" s="25">
        <v>0</v>
      </c>
      <c r="K539" s="24">
        <v>3.62</v>
      </c>
      <c r="L539" s="24">
        <v>3.3666000000000005</v>
      </c>
      <c r="M539" s="17" t="s">
        <v>893</v>
      </c>
      <c r="N539" s="24">
        <v>3.62</v>
      </c>
      <c r="O539" s="24">
        <v>3.3666000000000005</v>
      </c>
      <c r="P539" s="29" t="s">
        <v>893</v>
      </c>
      <c r="Q539" s="17">
        <v>0</v>
      </c>
    </row>
    <row r="540" spans="1:17" s="36" customFormat="1" ht="25.5">
      <c r="A540" s="53" t="s">
        <v>1427</v>
      </c>
      <c r="B540" s="53" t="s">
        <v>35</v>
      </c>
      <c r="C540" s="24">
        <f t="shared" si="11"/>
        <v>2.5</v>
      </c>
      <c r="D540" s="24">
        <v>2.5</v>
      </c>
      <c r="E540" s="24"/>
      <c r="F540" s="24"/>
      <c r="G540" s="24"/>
      <c r="H540" s="24">
        <v>0.22</v>
      </c>
      <c r="I540" s="25">
        <v>0.73770000000000002</v>
      </c>
      <c r="J540" s="25">
        <v>0</v>
      </c>
      <c r="K540" s="24">
        <v>1.4867741935483869</v>
      </c>
      <c r="L540" s="24">
        <v>1.3826999999999998</v>
      </c>
      <c r="M540" s="17" t="s">
        <v>893</v>
      </c>
      <c r="N540" s="24">
        <v>1.4867741935483869</v>
      </c>
      <c r="O540" s="24">
        <v>1.3826999999999998</v>
      </c>
      <c r="P540" s="29" t="s">
        <v>893</v>
      </c>
      <c r="Q540" s="17">
        <v>0</v>
      </c>
    </row>
    <row r="541" spans="1:17" s="36" customFormat="1" ht="25.5">
      <c r="A541" s="53" t="s">
        <v>1428</v>
      </c>
      <c r="B541" s="53" t="s">
        <v>35</v>
      </c>
      <c r="C541" s="24">
        <f t="shared" si="11"/>
        <v>4</v>
      </c>
      <c r="D541" s="24">
        <v>4</v>
      </c>
      <c r="E541" s="24"/>
      <c r="F541" s="24"/>
      <c r="G541" s="24"/>
      <c r="H541" s="24">
        <v>1</v>
      </c>
      <c r="I541" s="25">
        <v>1.6299999999999999E-2</v>
      </c>
      <c r="J541" s="25">
        <v>1.6299999999999999E-2</v>
      </c>
      <c r="K541" s="24">
        <v>2.9824731182795698</v>
      </c>
      <c r="L541" s="24">
        <v>2.7737000000000003</v>
      </c>
      <c r="M541" s="17" t="s">
        <v>893</v>
      </c>
      <c r="N541" s="24">
        <v>2.9824731182795698</v>
      </c>
      <c r="O541" s="24">
        <v>2.7737000000000003</v>
      </c>
      <c r="P541" s="29" t="s">
        <v>893</v>
      </c>
      <c r="Q541" s="17">
        <v>0</v>
      </c>
    </row>
    <row r="542" spans="1:17" s="36" customFormat="1" ht="25.5">
      <c r="A542" s="53" t="s">
        <v>1429</v>
      </c>
      <c r="B542" s="53" t="s">
        <v>33</v>
      </c>
      <c r="C542" s="24">
        <f t="shared" si="11"/>
        <v>6.3</v>
      </c>
      <c r="D542" s="24">
        <v>6.3</v>
      </c>
      <c r="E542" s="24"/>
      <c r="F542" s="24"/>
      <c r="G542" s="24"/>
      <c r="H542" s="24">
        <v>0.35</v>
      </c>
      <c r="I542" s="25">
        <v>4.2000000000000003E-2</v>
      </c>
      <c r="J542" s="25">
        <v>0.01</v>
      </c>
      <c r="K542" s="24">
        <v>5.9048387096774198</v>
      </c>
      <c r="L542" s="24">
        <v>5.4915000000000003</v>
      </c>
      <c r="M542" s="17" t="s">
        <v>893</v>
      </c>
      <c r="N542" s="24">
        <v>5.9048387096774198</v>
      </c>
      <c r="O542" s="24">
        <v>5.4915000000000003</v>
      </c>
      <c r="P542" s="29" t="s">
        <v>893</v>
      </c>
      <c r="Q542" s="17">
        <v>0</v>
      </c>
    </row>
    <row r="543" spans="1:17" s="36" customFormat="1" ht="25.5">
      <c r="A543" s="53" t="s">
        <v>1430</v>
      </c>
      <c r="B543" s="53" t="s">
        <v>35</v>
      </c>
      <c r="C543" s="24">
        <f t="shared" si="11"/>
        <v>5</v>
      </c>
      <c r="D543" s="24">
        <v>2.5</v>
      </c>
      <c r="E543" s="24">
        <v>2.5</v>
      </c>
      <c r="F543" s="24"/>
      <c r="G543" s="24"/>
      <c r="H543" s="24">
        <v>2.17</v>
      </c>
      <c r="I543" s="25">
        <v>1.4119999999999999</v>
      </c>
      <c r="J543" s="25">
        <v>1.2E-2</v>
      </c>
      <c r="K543" s="24">
        <v>-1.0632795698924729</v>
      </c>
      <c r="L543" s="24">
        <v>-0.98884999999999978</v>
      </c>
      <c r="M543" s="17" t="s">
        <v>891</v>
      </c>
      <c r="N543" s="24">
        <v>-1.0632795698924729</v>
      </c>
      <c r="O543" s="24">
        <v>-0.98884999999999978</v>
      </c>
      <c r="P543" s="29" t="s">
        <v>891</v>
      </c>
      <c r="Q543" s="17">
        <v>0</v>
      </c>
    </row>
    <row r="544" spans="1:17" s="36" customFormat="1" ht="25.5">
      <c r="A544" s="53" t="s">
        <v>1431</v>
      </c>
      <c r="B544" s="53" t="s">
        <v>35</v>
      </c>
      <c r="C544" s="24">
        <f t="shared" si="11"/>
        <v>8</v>
      </c>
      <c r="D544" s="24">
        <v>4</v>
      </c>
      <c r="E544" s="24">
        <v>4</v>
      </c>
      <c r="F544" s="24"/>
      <c r="G544" s="24"/>
      <c r="H544" s="24">
        <v>1.75</v>
      </c>
      <c r="I544" s="25">
        <v>5.6000000000000001E-2</v>
      </c>
      <c r="J544" s="25">
        <v>6.0000000000000001E-3</v>
      </c>
      <c r="K544" s="24">
        <v>2.3897849462365595</v>
      </c>
      <c r="L544" s="24">
        <v>2.2225000000000006</v>
      </c>
      <c r="M544" s="17" t="s">
        <v>893</v>
      </c>
      <c r="N544" s="24">
        <v>2.3897849462365595</v>
      </c>
      <c r="O544" s="24">
        <v>2.2225000000000006</v>
      </c>
      <c r="P544" s="29" t="s">
        <v>893</v>
      </c>
      <c r="Q544" s="17">
        <v>0</v>
      </c>
    </row>
    <row r="545" spans="1:46" s="36" customFormat="1" ht="25.5">
      <c r="A545" s="53" t="s">
        <v>1432</v>
      </c>
      <c r="B545" s="53" t="s">
        <v>38</v>
      </c>
      <c r="C545" s="24">
        <f t="shared" si="11"/>
        <v>6.3</v>
      </c>
      <c r="D545" s="24">
        <v>6.3</v>
      </c>
      <c r="E545" s="24"/>
      <c r="F545" s="24"/>
      <c r="G545" s="24"/>
      <c r="H545" s="24">
        <v>0.84</v>
      </c>
      <c r="I545" s="25">
        <v>1.4550000000000001</v>
      </c>
      <c r="J545" s="25">
        <v>5.0000000000000001E-3</v>
      </c>
      <c r="K545" s="24">
        <v>3.895483870967742</v>
      </c>
      <c r="L545" s="24">
        <v>3.6228000000000002</v>
      </c>
      <c r="M545" s="17" t="s">
        <v>893</v>
      </c>
      <c r="N545" s="24">
        <v>3.895483870967742</v>
      </c>
      <c r="O545" s="24">
        <v>3.6228000000000002</v>
      </c>
      <c r="P545" s="29" t="s">
        <v>893</v>
      </c>
      <c r="Q545" s="17">
        <v>0</v>
      </c>
    </row>
    <row r="546" spans="1:46" s="36" customFormat="1" ht="25.5">
      <c r="A546" s="53" t="s">
        <v>1433</v>
      </c>
      <c r="B546" s="53" t="s">
        <v>35</v>
      </c>
      <c r="C546" s="24">
        <f t="shared" si="11"/>
        <v>5</v>
      </c>
      <c r="D546" s="24">
        <v>2.5</v>
      </c>
      <c r="E546" s="24">
        <v>2.5</v>
      </c>
      <c r="F546" s="24"/>
      <c r="G546" s="24"/>
      <c r="H546" s="24">
        <v>0.54</v>
      </c>
      <c r="I546" s="25">
        <v>1.653E-2</v>
      </c>
      <c r="J546" s="25">
        <v>0</v>
      </c>
      <c r="K546" s="24">
        <v>2.0672258064516127</v>
      </c>
      <c r="L546" s="24">
        <v>1.92252</v>
      </c>
      <c r="M546" s="17" t="s">
        <v>893</v>
      </c>
      <c r="N546" s="24">
        <v>2.0672258064516127</v>
      </c>
      <c r="O546" s="24">
        <v>1.92252</v>
      </c>
      <c r="P546" s="29" t="s">
        <v>893</v>
      </c>
      <c r="Q546" s="17">
        <v>0</v>
      </c>
    </row>
    <row r="547" spans="1:46" s="36" customFormat="1" ht="25.5">
      <c r="A547" s="53" t="s">
        <v>1434</v>
      </c>
      <c r="B547" s="53" t="s">
        <v>35</v>
      </c>
      <c r="C547" s="24">
        <f t="shared" si="11"/>
        <v>2.5</v>
      </c>
      <c r="D547" s="24">
        <v>2.5</v>
      </c>
      <c r="E547" s="24"/>
      <c r="F547" s="24"/>
      <c r="G547" s="24"/>
      <c r="H547" s="24">
        <v>0.83</v>
      </c>
      <c r="I547" s="25">
        <v>0.02</v>
      </c>
      <c r="J547" s="25">
        <v>0.02</v>
      </c>
      <c r="K547" s="24">
        <v>1.6484946236559139</v>
      </c>
      <c r="L547" s="24">
        <v>1.5331000000000001</v>
      </c>
      <c r="M547" s="17" t="s">
        <v>893</v>
      </c>
      <c r="N547" s="24">
        <v>1.6484946236559139</v>
      </c>
      <c r="O547" s="24">
        <v>1.5331000000000001</v>
      </c>
      <c r="P547" s="29" t="s">
        <v>893</v>
      </c>
      <c r="Q547" s="17">
        <v>0</v>
      </c>
    </row>
    <row r="548" spans="1:46" s="36" customFormat="1" ht="25.5">
      <c r="A548" s="53" t="s">
        <v>1435</v>
      </c>
      <c r="B548" s="53" t="s">
        <v>38</v>
      </c>
      <c r="C548" s="24">
        <f t="shared" si="11"/>
        <v>10</v>
      </c>
      <c r="D548" s="24"/>
      <c r="E548" s="24"/>
      <c r="F548" s="24">
        <v>10</v>
      </c>
      <c r="G548" s="24"/>
      <c r="H548" s="24">
        <v>2.1800000000000002</v>
      </c>
      <c r="I548" s="25">
        <v>9.2050000000000007E-2</v>
      </c>
      <c r="J548" s="25">
        <v>6.5049999999999997E-2</v>
      </c>
      <c r="K548" s="24">
        <v>7.7210215053763447</v>
      </c>
      <c r="L548" s="24">
        <v>7.1805500000000011</v>
      </c>
      <c r="M548" s="17" t="s">
        <v>893</v>
      </c>
      <c r="N548" s="24">
        <v>7.7210215053763447</v>
      </c>
      <c r="O548" s="24">
        <v>7.1805500000000011</v>
      </c>
      <c r="P548" s="29" t="s">
        <v>893</v>
      </c>
      <c r="Q548" s="17">
        <v>0</v>
      </c>
    </row>
    <row r="549" spans="1:46" s="36" customFormat="1" ht="25.5">
      <c r="A549" s="53" t="s">
        <v>1436</v>
      </c>
      <c r="B549" s="53" t="s">
        <v>35</v>
      </c>
      <c r="C549" s="24">
        <f t="shared" si="11"/>
        <v>2.5</v>
      </c>
      <c r="D549" s="24">
        <v>2.5</v>
      </c>
      <c r="E549" s="24"/>
      <c r="F549" s="24"/>
      <c r="G549" s="24"/>
      <c r="H549" s="24">
        <v>0.4</v>
      </c>
      <c r="I549" s="25">
        <v>3.5000000000000003E-2</v>
      </c>
      <c r="J549" s="25">
        <v>3.5000000000000003E-2</v>
      </c>
      <c r="K549" s="24">
        <v>2.0623655913978496</v>
      </c>
      <c r="L549" s="24">
        <v>1.9180000000000001</v>
      </c>
      <c r="M549" s="17" t="s">
        <v>893</v>
      </c>
      <c r="N549" s="24">
        <v>2.0623655913978496</v>
      </c>
      <c r="O549" s="24">
        <v>1.9180000000000001</v>
      </c>
      <c r="P549" s="29" t="s">
        <v>893</v>
      </c>
      <c r="Q549" s="17">
        <v>0</v>
      </c>
    </row>
    <row r="550" spans="1:46" s="36" customFormat="1" ht="25.5">
      <c r="A550" s="53" t="s">
        <v>1437</v>
      </c>
      <c r="B550" s="53" t="s">
        <v>33</v>
      </c>
      <c r="C550" s="24">
        <f t="shared" si="11"/>
        <v>2.5</v>
      </c>
      <c r="D550" s="24">
        <v>2.5</v>
      </c>
      <c r="E550" s="24"/>
      <c r="F550" s="24"/>
      <c r="G550" s="24"/>
      <c r="H550" s="24">
        <v>1.1599999999999999</v>
      </c>
      <c r="I550" s="25">
        <v>1.6580000000000001E-2</v>
      </c>
      <c r="J550" s="25">
        <v>0</v>
      </c>
      <c r="K550" s="24">
        <v>1.3221720430107529</v>
      </c>
      <c r="L550" s="24">
        <v>1.2296200000000002</v>
      </c>
      <c r="M550" s="17" t="s">
        <v>893</v>
      </c>
      <c r="N550" s="24">
        <v>1.3221720430107529</v>
      </c>
      <c r="O550" s="24">
        <v>1.2296200000000002</v>
      </c>
      <c r="P550" s="29" t="s">
        <v>893</v>
      </c>
      <c r="Q550" s="17">
        <v>0</v>
      </c>
    </row>
    <row r="551" spans="1:46" s="36" customFormat="1" ht="25.5">
      <c r="A551" s="53" t="s">
        <v>1438</v>
      </c>
      <c r="B551" s="53" t="s">
        <v>30</v>
      </c>
      <c r="C551" s="24">
        <f t="shared" si="11"/>
        <v>6.3</v>
      </c>
      <c r="D551" s="24">
        <v>6.3</v>
      </c>
      <c r="E551" s="24"/>
      <c r="F551" s="24"/>
      <c r="G551" s="24"/>
      <c r="H551" s="24">
        <v>0.09</v>
      </c>
      <c r="I551" s="25">
        <v>0</v>
      </c>
      <c r="J551" s="25">
        <v>0</v>
      </c>
      <c r="K551" s="24">
        <v>6.21</v>
      </c>
      <c r="L551" s="24">
        <v>5.7753000000000005</v>
      </c>
      <c r="M551" s="17" t="s">
        <v>893</v>
      </c>
      <c r="N551" s="24">
        <v>6.21</v>
      </c>
      <c r="O551" s="24">
        <v>5.7753000000000005</v>
      </c>
      <c r="P551" s="29" t="s">
        <v>893</v>
      </c>
      <c r="Q551" s="17">
        <v>3.3687</v>
      </c>
    </row>
    <row r="552" spans="1:46" s="36" customFormat="1" ht="25.5">
      <c r="A552" s="53" t="s">
        <v>1439</v>
      </c>
      <c r="B552" s="53" t="s">
        <v>30</v>
      </c>
      <c r="C552" s="24">
        <f t="shared" si="11"/>
        <v>4</v>
      </c>
      <c r="D552" s="24">
        <v>4</v>
      </c>
      <c r="E552" s="24"/>
      <c r="F552" s="24"/>
      <c r="G552" s="24"/>
      <c r="H552" s="24">
        <v>7.0000000000000007E-2</v>
      </c>
      <c r="I552" s="25">
        <v>0</v>
      </c>
      <c r="J552" s="25">
        <v>0</v>
      </c>
      <c r="K552" s="24">
        <v>3.93</v>
      </c>
      <c r="L552" s="24">
        <v>3.6549000000000005</v>
      </c>
      <c r="M552" s="17" t="s">
        <v>893</v>
      </c>
      <c r="N552" s="24">
        <v>3.93</v>
      </c>
      <c r="O552" s="24">
        <v>3.6549000000000005</v>
      </c>
      <c r="P552" s="29" t="s">
        <v>893</v>
      </c>
      <c r="Q552" s="17">
        <v>0</v>
      </c>
    </row>
    <row r="553" spans="1:46" s="36" customFormat="1" ht="25.5">
      <c r="A553" s="53" t="s">
        <v>1440</v>
      </c>
      <c r="B553" s="53" t="s">
        <v>38</v>
      </c>
      <c r="C553" s="24">
        <f t="shared" si="11"/>
        <v>16</v>
      </c>
      <c r="D553" s="24">
        <v>16</v>
      </c>
      <c r="E553" s="24"/>
      <c r="F553" s="24"/>
      <c r="G553" s="24"/>
      <c r="H553" s="24">
        <v>0.66999999999999993</v>
      </c>
      <c r="I553" s="25">
        <v>1.4999999999999999E-2</v>
      </c>
      <c r="J553" s="25">
        <v>1.4999999999999999E-2</v>
      </c>
      <c r="K553" s="24">
        <v>15.313870967741936</v>
      </c>
      <c r="L553" s="24">
        <v>14.241900000000001</v>
      </c>
      <c r="M553" s="17" t="s">
        <v>893</v>
      </c>
      <c r="N553" s="24">
        <v>15.313870967741936</v>
      </c>
      <c r="O553" s="24">
        <v>14.241900000000001</v>
      </c>
      <c r="P553" s="29" t="s">
        <v>893</v>
      </c>
      <c r="Q553" s="17">
        <v>9.4600000000000009</v>
      </c>
    </row>
    <row r="554" spans="1:46" s="36" customFormat="1" ht="25.5">
      <c r="A554" s="53" t="s">
        <v>1100</v>
      </c>
      <c r="B554" s="53" t="s">
        <v>30</v>
      </c>
      <c r="C554" s="24">
        <f t="shared" si="11"/>
        <v>6.3</v>
      </c>
      <c r="D554" s="24">
        <v>6.3</v>
      </c>
      <c r="E554" s="24"/>
      <c r="F554" s="24"/>
      <c r="G554" s="24"/>
      <c r="H554" s="24">
        <v>0.09</v>
      </c>
      <c r="I554" s="25">
        <v>0</v>
      </c>
      <c r="J554" s="25">
        <v>0</v>
      </c>
      <c r="K554" s="24">
        <v>6.21</v>
      </c>
      <c r="L554" s="24">
        <v>5.7753000000000005</v>
      </c>
      <c r="M554" s="17" t="s">
        <v>893</v>
      </c>
      <c r="N554" s="24">
        <v>6.21</v>
      </c>
      <c r="O554" s="24">
        <v>5.7753000000000005</v>
      </c>
      <c r="P554" s="29" t="s">
        <v>893</v>
      </c>
      <c r="Q554" s="17">
        <v>4.4450000000000003</v>
      </c>
    </row>
    <row r="555" spans="1:46" s="36" customFormat="1" ht="25.5">
      <c r="A555" s="53" t="s">
        <v>1441</v>
      </c>
      <c r="B555" s="53" t="s">
        <v>30</v>
      </c>
      <c r="C555" s="24">
        <f>D555+E555+F555+G555</f>
        <v>5.6</v>
      </c>
      <c r="D555" s="24">
        <v>5.6</v>
      </c>
      <c r="E555" s="24"/>
      <c r="F555" s="24"/>
      <c r="G555" s="24"/>
      <c r="H555" s="24">
        <v>0.11</v>
      </c>
      <c r="I555" s="25">
        <v>0</v>
      </c>
      <c r="J555" s="25">
        <v>0</v>
      </c>
      <c r="K555" s="24">
        <v>5.4899999999999993</v>
      </c>
      <c r="L555" s="24">
        <v>5.1056999999999997</v>
      </c>
      <c r="M555" s="17" t="s">
        <v>893</v>
      </c>
      <c r="N555" s="24">
        <v>5.4899999999999993</v>
      </c>
      <c r="O555" s="24">
        <v>5.1056999999999997</v>
      </c>
      <c r="P555" s="29" t="s">
        <v>893</v>
      </c>
      <c r="Q555" s="17">
        <v>0</v>
      </c>
    </row>
    <row r="556" spans="1:46" s="36" customFormat="1" ht="25.5">
      <c r="A556" s="53" t="s">
        <v>1442</v>
      </c>
      <c r="B556" s="53" t="s">
        <v>35</v>
      </c>
      <c r="C556" s="24">
        <f t="shared" si="11"/>
        <v>2.5</v>
      </c>
      <c r="D556" s="24">
        <v>2.5</v>
      </c>
      <c r="E556" s="24"/>
      <c r="F556" s="24"/>
      <c r="G556" s="24"/>
      <c r="H556" s="24">
        <v>0.25</v>
      </c>
      <c r="I556" s="25">
        <v>0</v>
      </c>
      <c r="J556" s="25">
        <v>0</v>
      </c>
      <c r="K556" s="24">
        <v>2.25</v>
      </c>
      <c r="L556" s="24">
        <v>2.0925000000000002</v>
      </c>
      <c r="M556" s="17" t="s">
        <v>893</v>
      </c>
      <c r="N556" s="24">
        <v>2.25</v>
      </c>
      <c r="O556" s="24">
        <v>2.0925000000000002</v>
      </c>
      <c r="P556" s="29" t="s">
        <v>893</v>
      </c>
      <c r="Q556" s="17">
        <v>0</v>
      </c>
    </row>
    <row r="557" spans="1:46" s="36" customFormat="1" ht="25.5">
      <c r="A557" s="53" t="s">
        <v>1443</v>
      </c>
      <c r="B557" s="53" t="s">
        <v>35</v>
      </c>
      <c r="C557" s="24">
        <f t="shared" si="11"/>
        <v>2.5</v>
      </c>
      <c r="D557" s="24">
        <v>2.5</v>
      </c>
      <c r="E557" s="24"/>
      <c r="F557" s="24"/>
      <c r="G557" s="24"/>
      <c r="H557" s="24">
        <v>1.19</v>
      </c>
      <c r="I557" s="25">
        <v>0.56899999999999995</v>
      </c>
      <c r="J557" s="25">
        <v>0.53500000000000003</v>
      </c>
      <c r="K557" s="24">
        <v>0.69817204301075286</v>
      </c>
      <c r="L557" s="24">
        <v>0.64930000000000021</v>
      </c>
      <c r="M557" s="17" t="s">
        <v>893</v>
      </c>
      <c r="N557" s="24">
        <v>0.69817204301075286</v>
      </c>
      <c r="O557" s="24">
        <v>0.64930000000000021</v>
      </c>
      <c r="P557" s="29" t="s">
        <v>893</v>
      </c>
      <c r="Q557" s="17">
        <v>0</v>
      </c>
    </row>
    <row r="558" spans="1:46" s="36" customFormat="1" ht="25.5">
      <c r="A558" s="53" t="s">
        <v>1444</v>
      </c>
      <c r="B558" s="53" t="s">
        <v>35</v>
      </c>
      <c r="C558" s="24">
        <f t="shared" si="11"/>
        <v>4</v>
      </c>
      <c r="D558" s="24">
        <v>4</v>
      </c>
      <c r="E558" s="24"/>
      <c r="F558" s="24"/>
      <c r="G558" s="24"/>
      <c r="H558" s="24">
        <v>0.35</v>
      </c>
      <c r="I558" s="25">
        <v>3.2149999999999998E-2</v>
      </c>
      <c r="J558" s="25">
        <v>0</v>
      </c>
      <c r="K558" s="24">
        <v>3.6154301075268815</v>
      </c>
      <c r="L558" s="24">
        <v>3.3623500000000002</v>
      </c>
      <c r="M558" s="17" t="s">
        <v>893</v>
      </c>
      <c r="N558" s="24">
        <v>3.6154301075268815</v>
      </c>
      <c r="O558" s="24">
        <v>3.3623500000000002</v>
      </c>
      <c r="P558" s="29" t="s">
        <v>893</v>
      </c>
      <c r="Q558" s="17">
        <v>0</v>
      </c>
    </row>
    <row r="559" spans="1:46" s="36" customFormat="1" ht="25.5">
      <c r="A559" s="53" t="s">
        <v>1445</v>
      </c>
      <c r="B559" s="53" t="s">
        <v>35</v>
      </c>
      <c r="C559" s="24">
        <f t="shared" si="11"/>
        <v>2.5</v>
      </c>
      <c r="D559" s="24">
        <v>2.5</v>
      </c>
      <c r="E559" s="24"/>
      <c r="F559" s="24"/>
      <c r="G559" s="24"/>
      <c r="H559" s="24">
        <v>0.28999999999999998</v>
      </c>
      <c r="I559" s="25">
        <v>0.01</v>
      </c>
      <c r="J559" s="25">
        <v>0.01</v>
      </c>
      <c r="K559" s="24">
        <v>2.199247311827957</v>
      </c>
      <c r="L559" s="24">
        <v>2.0453000000000001</v>
      </c>
      <c r="M559" s="17" t="s">
        <v>893</v>
      </c>
      <c r="N559" s="24">
        <v>2.199247311827957</v>
      </c>
      <c r="O559" s="24">
        <v>2.0453000000000001</v>
      </c>
      <c r="P559" s="29" t="s">
        <v>893</v>
      </c>
      <c r="Q559" s="17">
        <v>0</v>
      </c>
    </row>
    <row r="560" spans="1:46" s="36" customFormat="1" ht="25.5">
      <c r="A560" s="53" t="s">
        <v>1446</v>
      </c>
      <c r="B560" s="53" t="s">
        <v>35</v>
      </c>
      <c r="C560" s="24">
        <f t="shared" si="11"/>
        <v>5</v>
      </c>
      <c r="D560" s="24">
        <v>2.5</v>
      </c>
      <c r="E560" s="24">
        <v>2.5</v>
      </c>
      <c r="F560" s="24"/>
      <c r="G560" s="24"/>
      <c r="H560" s="24">
        <v>0.45</v>
      </c>
      <c r="I560" s="25">
        <v>2.877E-2</v>
      </c>
      <c r="J560" s="25">
        <v>2.877E-2</v>
      </c>
      <c r="K560" s="24">
        <v>2.1440645161290321</v>
      </c>
      <c r="L560" s="24">
        <v>1.9939800000000001</v>
      </c>
      <c r="M560" s="17" t="s">
        <v>893</v>
      </c>
      <c r="N560" s="24">
        <v>2.1440645161290321</v>
      </c>
      <c r="O560" s="24">
        <v>1.9939800000000001</v>
      </c>
      <c r="P560" s="29" t="s">
        <v>893</v>
      </c>
      <c r="Q560" s="17">
        <v>0</v>
      </c>
    </row>
    <row r="561" spans="1:17" s="36" customFormat="1" ht="25.5">
      <c r="A561" s="53" t="s">
        <v>1447</v>
      </c>
      <c r="B561" s="53" t="s">
        <v>33</v>
      </c>
      <c r="C561" s="24">
        <f t="shared" si="11"/>
        <v>50</v>
      </c>
      <c r="D561" s="24">
        <v>25</v>
      </c>
      <c r="E561" s="24">
        <v>25</v>
      </c>
      <c r="F561" s="24"/>
      <c r="G561" s="24"/>
      <c r="H561" s="24">
        <v>11.33</v>
      </c>
      <c r="I561" s="25">
        <v>8.0097100000000001</v>
      </c>
      <c r="J561" s="25">
        <v>0.53495999999999999</v>
      </c>
      <c r="K561" s="24">
        <v>6.307408602150538</v>
      </c>
      <c r="L561" s="24">
        <v>5.8658900000000003</v>
      </c>
      <c r="M561" s="17" t="s">
        <v>893</v>
      </c>
      <c r="N561" s="24">
        <v>6.307408602150538</v>
      </c>
      <c r="O561" s="24">
        <v>5.8658900000000003</v>
      </c>
      <c r="P561" s="29" t="s">
        <v>893</v>
      </c>
      <c r="Q561" s="17">
        <v>0</v>
      </c>
    </row>
    <row r="562" spans="1:17" s="36" customFormat="1" ht="25.5">
      <c r="A562" s="53" t="s">
        <v>1448</v>
      </c>
      <c r="B562" s="53" t="s">
        <v>35</v>
      </c>
      <c r="C562" s="24">
        <f t="shared" si="11"/>
        <v>4</v>
      </c>
      <c r="D562" s="24">
        <v>4</v>
      </c>
      <c r="E562" s="24"/>
      <c r="F562" s="24"/>
      <c r="G562" s="24"/>
      <c r="H562" s="24">
        <v>0.22</v>
      </c>
      <c r="I562" s="25">
        <v>1.7000000000000001E-2</v>
      </c>
      <c r="J562" s="25">
        <v>1.7000000000000001E-2</v>
      </c>
      <c r="K562" s="24">
        <v>3.7617204301075269</v>
      </c>
      <c r="L562" s="24">
        <v>3.4984000000000002</v>
      </c>
      <c r="M562" s="17" t="s">
        <v>893</v>
      </c>
      <c r="N562" s="24">
        <v>3.7617204301075269</v>
      </c>
      <c r="O562" s="24">
        <v>3.4984000000000002</v>
      </c>
      <c r="P562" s="29" t="s">
        <v>893</v>
      </c>
      <c r="Q562" s="17">
        <v>0</v>
      </c>
    </row>
    <row r="563" spans="1:17" s="36" customFormat="1" ht="25.5">
      <c r="A563" s="53" t="s">
        <v>1449</v>
      </c>
      <c r="B563" s="53" t="s">
        <v>38</v>
      </c>
      <c r="C563" s="24">
        <f t="shared" si="11"/>
        <v>12.6</v>
      </c>
      <c r="D563" s="24">
        <v>6.3</v>
      </c>
      <c r="E563" s="24">
        <v>6.3</v>
      </c>
      <c r="F563" s="24"/>
      <c r="G563" s="24"/>
      <c r="H563" s="24">
        <v>2.2000000000000002</v>
      </c>
      <c r="I563" s="25">
        <v>6.0000000000000001E-3</v>
      </c>
      <c r="J563" s="25">
        <v>6.0000000000000001E-3</v>
      </c>
      <c r="K563" s="24">
        <v>4.4085483870967739</v>
      </c>
      <c r="L563" s="24">
        <v>4.0999499999999998</v>
      </c>
      <c r="M563" s="17" t="s">
        <v>893</v>
      </c>
      <c r="N563" s="24">
        <v>4.4085483870967739</v>
      </c>
      <c r="O563" s="24">
        <v>4.0999499999999998</v>
      </c>
      <c r="P563" s="29" t="s">
        <v>893</v>
      </c>
      <c r="Q563" s="17">
        <v>0</v>
      </c>
    </row>
    <row r="564" spans="1:17" s="36" customFormat="1" ht="25.5">
      <c r="A564" s="53" t="s">
        <v>1450</v>
      </c>
      <c r="B564" s="53" t="s">
        <v>38</v>
      </c>
      <c r="C564" s="24">
        <f t="shared" si="11"/>
        <v>16</v>
      </c>
      <c r="D564" s="24">
        <v>16</v>
      </c>
      <c r="E564" s="24"/>
      <c r="F564" s="24"/>
      <c r="G564" s="24"/>
      <c r="H564" s="24">
        <v>4.8000000000000007</v>
      </c>
      <c r="I564" s="25">
        <v>2.2499999999999998E-3</v>
      </c>
      <c r="J564" s="25">
        <v>2.2499999999999998E-3</v>
      </c>
      <c r="K564" s="24">
        <v>11.19758064516129</v>
      </c>
      <c r="L564" s="24">
        <v>10.41375</v>
      </c>
      <c r="M564" s="17" t="s">
        <v>893</v>
      </c>
      <c r="N564" s="24">
        <v>11.19758064516129</v>
      </c>
      <c r="O564" s="24">
        <v>10.41375</v>
      </c>
      <c r="P564" s="29" t="s">
        <v>893</v>
      </c>
      <c r="Q564" s="17">
        <v>0</v>
      </c>
    </row>
    <row r="565" spans="1:17" s="36" customFormat="1" ht="25.5">
      <c r="A565" s="53" t="s">
        <v>1451</v>
      </c>
      <c r="B565" s="53" t="s">
        <v>898</v>
      </c>
      <c r="C565" s="24">
        <f t="shared" si="11"/>
        <v>50</v>
      </c>
      <c r="D565" s="24">
        <v>25</v>
      </c>
      <c r="E565" s="24">
        <v>25</v>
      </c>
      <c r="F565" s="24"/>
      <c r="G565" s="24"/>
      <c r="H565" s="24">
        <v>6.67</v>
      </c>
      <c r="I565" s="25">
        <v>0</v>
      </c>
      <c r="J565" s="25">
        <v>0</v>
      </c>
      <c r="K565" s="24">
        <v>19.579999999999998</v>
      </c>
      <c r="L565" s="24">
        <v>18.209399999999999</v>
      </c>
      <c r="M565" s="17" t="s">
        <v>893</v>
      </c>
      <c r="N565" s="24">
        <v>19.579999999999998</v>
      </c>
      <c r="O565" s="24">
        <v>18.209399999999999</v>
      </c>
      <c r="P565" s="29" t="s">
        <v>893</v>
      </c>
      <c r="Q565" s="17">
        <v>0</v>
      </c>
    </row>
    <row r="566" spans="1:17" s="36" customFormat="1" ht="25.5">
      <c r="A566" s="53" t="s">
        <v>1452</v>
      </c>
      <c r="B566" s="53" t="s">
        <v>30</v>
      </c>
      <c r="C566" s="24">
        <f t="shared" si="11"/>
        <v>4</v>
      </c>
      <c r="D566" s="24">
        <v>4</v>
      </c>
      <c r="E566" s="24"/>
      <c r="F566" s="24"/>
      <c r="G566" s="24"/>
      <c r="H566" s="24">
        <v>1.18</v>
      </c>
      <c r="I566" s="25">
        <v>0</v>
      </c>
      <c r="J566" s="25">
        <v>0</v>
      </c>
      <c r="K566" s="24">
        <v>2.8200000000000003</v>
      </c>
      <c r="L566" s="24">
        <v>2.6226000000000003</v>
      </c>
      <c r="M566" s="17" t="s">
        <v>893</v>
      </c>
      <c r="N566" s="24">
        <v>2.8200000000000003</v>
      </c>
      <c r="O566" s="24">
        <v>2.6226000000000003</v>
      </c>
      <c r="P566" s="29" t="s">
        <v>893</v>
      </c>
      <c r="Q566" s="17">
        <v>0</v>
      </c>
    </row>
    <row r="567" spans="1:17" s="36" customFormat="1" ht="25.5">
      <c r="A567" s="53" t="s">
        <v>1453</v>
      </c>
      <c r="B567" s="53" t="s">
        <v>35</v>
      </c>
      <c r="C567" s="24">
        <f t="shared" si="11"/>
        <v>2.5</v>
      </c>
      <c r="D567" s="24">
        <v>2.5</v>
      </c>
      <c r="E567" s="24"/>
      <c r="F567" s="24"/>
      <c r="G567" s="24"/>
      <c r="H567" s="24">
        <v>0.47</v>
      </c>
      <c r="I567" s="25">
        <v>5.5E-2</v>
      </c>
      <c r="J567" s="25">
        <v>5.5E-2</v>
      </c>
      <c r="K567" s="24">
        <v>1.9708602150537637</v>
      </c>
      <c r="L567" s="24">
        <v>1.8329000000000004</v>
      </c>
      <c r="M567" s="17" t="s">
        <v>893</v>
      </c>
      <c r="N567" s="24">
        <v>1.9708602150537637</v>
      </c>
      <c r="O567" s="24">
        <v>1.8329000000000004</v>
      </c>
      <c r="P567" s="29" t="s">
        <v>893</v>
      </c>
      <c r="Q567" s="17">
        <v>0</v>
      </c>
    </row>
    <row r="568" spans="1:17" s="36" customFormat="1" ht="25.5">
      <c r="A568" s="53" t="s">
        <v>1454</v>
      </c>
      <c r="B568" s="53" t="s">
        <v>35</v>
      </c>
      <c r="C568" s="24">
        <f t="shared" si="11"/>
        <v>1.6</v>
      </c>
      <c r="D568" s="24">
        <v>1.6</v>
      </c>
      <c r="E568" s="24"/>
      <c r="F568" s="24"/>
      <c r="G568" s="24"/>
      <c r="H568" s="24">
        <v>0.35</v>
      </c>
      <c r="I568" s="25">
        <v>0.1115</v>
      </c>
      <c r="J568" s="25">
        <v>0.1115</v>
      </c>
      <c r="K568" s="24">
        <v>1.1301075268817204</v>
      </c>
      <c r="L568" s="24">
        <v>1.0510000000000002</v>
      </c>
      <c r="M568" s="17" t="s">
        <v>893</v>
      </c>
      <c r="N568" s="24">
        <v>1.1301075268817204</v>
      </c>
      <c r="O568" s="24">
        <v>1.0510000000000002</v>
      </c>
      <c r="P568" s="29" t="s">
        <v>893</v>
      </c>
      <c r="Q568" s="17">
        <v>0</v>
      </c>
    </row>
    <row r="569" spans="1:17" s="36" customFormat="1" ht="25.5">
      <c r="A569" s="53" t="s">
        <v>1455</v>
      </c>
      <c r="B569" s="53" t="s">
        <v>38</v>
      </c>
      <c r="C569" s="24">
        <f t="shared" si="11"/>
        <v>20</v>
      </c>
      <c r="D569" s="24">
        <v>10</v>
      </c>
      <c r="E569" s="24">
        <v>10</v>
      </c>
      <c r="F569" s="24"/>
      <c r="G569" s="24"/>
      <c r="H569" s="24">
        <v>3.33</v>
      </c>
      <c r="I569" s="25">
        <v>5.0000000000000001E-3</v>
      </c>
      <c r="J569" s="25">
        <v>5.0000000000000001E-3</v>
      </c>
      <c r="K569" s="24">
        <v>7.164623655913978</v>
      </c>
      <c r="L569" s="24">
        <v>6.6631</v>
      </c>
      <c r="M569" s="17" t="s">
        <v>893</v>
      </c>
      <c r="N569" s="24">
        <v>7.164623655913978</v>
      </c>
      <c r="O569" s="24">
        <v>6.6631</v>
      </c>
      <c r="P569" s="29" t="s">
        <v>893</v>
      </c>
      <c r="Q569" s="17">
        <v>0</v>
      </c>
    </row>
    <row r="570" spans="1:17" s="36" customFormat="1" ht="25.5">
      <c r="A570" s="53" t="s">
        <v>1456</v>
      </c>
      <c r="B570" s="53" t="s">
        <v>33</v>
      </c>
      <c r="C570" s="24">
        <f t="shared" si="11"/>
        <v>3.2</v>
      </c>
      <c r="D570" s="24">
        <v>3.2</v>
      </c>
      <c r="E570" s="24"/>
      <c r="F570" s="24"/>
      <c r="G570" s="24"/>
      <c r="H570" s="24">
        <v>0.64</v>
      </c>
      <c r="I570" s="25">
        <v>7.6399999999999996E-2</v>
      </c>
      <c r="J570" s="25">
        <v>7.6399999999999996E-2</v>
      </c>
      <c r="K570" s="24">
        <v>2.4778494623655916</v>
      </c>
      <c r="L570" s="24">
        <v>2.3044000000000002</v>
      </c>
      <c r="M570" s="17" t="s">
        <v>893</v>
      </c>
      <c r="N570" s="24">
        <v>2.4778494623655916</v>
      </c>
      <c r="O570" s="24">
        <v>2.3044000000000002</v>
      </c>
      <c r="P570" s="29" t="s">
        <v>893</v>
      </c>
      <c r="Q570" s="17">
        <v>0</v>
      </c>
    </row>
    <row r="571" spans="1:17" s="36" customFormat="1" ht="25.5">
      <c r="A571" s="53" t="s">
        <v>1457</v>
      </c>
      <c r="B571" s="53" t="s">
        <v>38</v>
      </c>
      <c r="C571" s="24">
        <f t="shared" si="11"/>
        <v>20</v>
      </c>
      <c r="D571" s="24">
        <v>10</v>
      </c>
      <c r="E571" s="24">
        <v>10</v>
      </c>
      <c r="F571" s="24"/>
      <c r="G571" s="24"/>
      <c r="H571" s="24">
        <v>6.6999999999999993</v>
      </c>
      <c r="I571" s="25">
        <v>3.2500000000000001E-2</v>
      </c>
      <c r="J571" s="25">
        <v>3.2500000000000001E-2</v>
      </c>
      <c r="K571" s="24">
        <v>3.7650537634408607</v>
      </c>
      <c r="L571" s="24">
        <v>3.5015000000000005</v>
      </c>
      <c r="M571" s="17" t="s">
        <v>893</v>
      </c>
      <c r="N571" s="24">
        <v>3.7650537634408607</v>
      </c>
      <c r="O571" s="24">
        <v>3.5015000000000005</v>
      </c>
      <c r="P571" s="29" t="s">
        <v>893</v>
      </c>
      <c r="Q571" s="17">
        <v>0</v>
      </c>
    </row>
    <row r="572" spans="1:17" s="36" customFormat="1" ht="25.5">
      <c r="A572" s="53" t="s">
        <v>1458</v>
      </c>
      <c r="B572" s="53" t="s">
        <v>35</v>
      </c>
      <c r="C572" s="24">
        <f t="shared" si="11"/>
        <v>2.5</v>
      </c>
      <c r="D572" s="24">
        <v>2.5</v>
      </c>
      <c r="E572" s="24"/>
      <c r="F572" s="24"/>
      <c r="G572" s="24"/>
      <c r="H572" s="24">
        <v>0.13</v>
      </c>
      <c r="I572" s="25">
        <v>0</v>
      </c>
      <c r="J572" s="25">
        <v>0</v>
      </c>
      <c r="K572" s="24">
        <v>2.37</v>
      </c>
      <c r="L572" s="24">
        <v>2.2041000000000004</v>
      </c>
      <c r="M572" s="17" t="s">
        <v>893</v>
      </c>
      <c r="N572" s="24">
        <v>2.37</v>
      </c>
      <c r="O572" s="24">
        <v>2.2041000000000004</v>
      </c>
      <c r="P572" s="29" t="s">
        <v>893</v>
      </c>
      <c r="Q572" s="17">
        <v>0</v>
      </c>
    </row>
    <row r="573" spans="1:17" s="36" customFormat="1" ht="25.5">
      <c r="A573" s="53" t="s">
        <v>1459</v>
      </c>
      <c r="B573" s="53" t="s">
        <v>35</v>
      </c>
      <c r="C573" s="24">
        <f>D573+E573+F573+G573</f>
        <v>8</v>
      </c>
      <c r="D573" s="24">
        <v>4</v>
      </c>
      <c r="E573" s="24">
        <v>4</v>
      </c>
      <c r="F573" s="24"/>
      <c r="G573" s="24"/>
      <c r="H573" s="24">
        <v>0.4</v>
      </c>
      <c r="I573" s="25">
        <v>4.6530000000000002E-2</v>
      </c>
      <c r="J573" s="25">
        <v>1.4999999999999999E-2</v>
      </c>
      <c r="K573" s="24">
        <v>3.749967741935484</v>
      </c>
      <c r="L573" s="24">
        <v>3.4874700000000005</v>
      </c>
      <c r="M573" s="17" t="s">
        <v>893</v>
      </c>
      <c r="N573" s="24">
        <v>3.749967741935484</v>
      </c>
      <c r="O573" s="24">
        <v>3.4874700000000005</v>
      </c>
      <c r="P573" s="29" t="s">
        <v>893</v>
      </c>
      <c r="Q573" s="17">
        <v>0</v>
      </c>
    </row>
  </sheetData>
  <customSheetViews>
    <customSheetView guid="{CB5CB776-816A-4D39-8216-1A73EA6D44F0}" hiddenColumns="1">
      <selection activeCell="S13" sqref="S13"/>
      <pageMargins left="0.7" right="0.7" top="0.75" bottom="0.75" header="0.3" footer="0.3"/>
    </customSheetView>
  </customSheetViews>
  <mergeCells count="14">
    <mergeCell ref="Q6:Q7"/>
    <mergeCell ref="C8:G8"/>
    <mergeCell ref="K9:L9"/>
    <mergeCell ref="N9:O9"/>
    <mergeCell ref="A2:P2"/>
    <mergeCell ref="A3:Q3"/>
    <mergeCell ref="A6:A8"/>
    <mergeCell ref="C6:G6"/>
    <mergeCell ref="H6:H7"/>
    <mergeCell ref="I6:J6"/>
    <mergeCell ref="K6:L7"/>
    <mergeCell ref="M6:M8"/>
    <mergeCell ref="N6:O7"/>
    <mergeCell ref="P6:P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7"/>
  <sheetViews>
    <sheetView workbookViewId="0">
      <selection activeCell="F482" sqref="F482"/>
    </sheetView>
  </sheetViews>
  <sheetFormatPr defaultRowHeight="12.75"/>
  <cols>
    <col min="2" max="7" width="10.140625" bestFit="1" customWidth="1"/>
  </cols>
  <sheetData>
    <row r="1" spans="1:9" ht="63.75">
      <c r="A1" s="56" t="s">
        <v>143</v>
      </c>
      <c r="B1" s="57">
        <v>10.92</v>
      </c>
      <c r="C1" s="57">
        <v>10.239999999999998</v>
      </c>
      <c r="D1" s="62">
        <v>13.59</v>
      </c>
      <c r="E1" s="57">
        <v>8.3000000000000007</v>
      </c>
      <c r="F1" s="57">
        <v>6.4399999999999995</v>
      </c>
      <c r="G1" s="57">
        <v>8.39</v>
      </c>
      <c r="H1" s="61">
        <v>13.59</v>
      </c>
      <c r="I1" s="63">
        <f>MAX(B1:G1)</f>
        <v>13.59</v>
      </c>
    </row>
    <row r="2" spans="1:9" ht="51">
      <c r="A2" s="56" t="s">
        <v>145</v>
      </c>
      <c r="B2" s="57">
        <v>1.8</v>
      </c>
      <c r="C2" s="24">
        <v>1.7599999999999998</v>
      </c>
      <c r="D2" s="71">
        <v>2.02</v>
      </c>
      <c r="E2" s="24">
        <v>0.98</v>
      </c>
      <c r="F2" s="24">
        <v>1.3299999999999998</v>
      </c>
      <c r="G2" s="24">
        <v>1.42</v>
      </c>
      <c r="H2" s="61">
        <v>2.02</v>
      </c>
      <c r="I2" s="63">
        <f t="shared" ref="I2:I65" si="0">MAX(B2:G2)</f>
        <v>2.02</v>
      </c>
    </row>
    <row r="3" spans="1:9" ht="63.75">
      <c r="A3" s="56" t="s">
        <v>146</v>
      </c>
      <c r="B3" s="57">
        <v>6.93</v>
      </c>
      <c r="C3" s="24">
        <v>7.7899999999999991</v>
      </c>
      <c r="D3" s="71">
        <v>13.61</v>
      </c>
      <c r="E3" s="24">
        <v>9.620000000000001</v>
      </c>
      <c r="F3" s="24">
        <v>3.88</v>
      </c>
      <c r="G3" s="24">
        <v>6.83</v>
      </c>
      <c r="H3" s="61">
        <v>13.61</v>
      </c>
      <c r="I3" s="63">
        <f t="shared" si="0"/>
        <v>13.61</v>
      </c>
    </row>
    <row r="4" spans="1:9" ht="51">
      <c r="A4" s="56" t="s">
        <v>147</v>
      </c>
      <c r="B4" s="57">
        <v>3.8600000000000003</v>
      </c>
      <c r="C4" s="24">
        <v>3.66</v>
      </c>
      <c r="D4" s="71">
        <v>5.2200000000000006</v>
      </c>
      <c r="E4" s="24">
        <v>3.48</v>
      </c>
      <c r="F4" s="24">
        <v>3.2199999999999998</v>
      </c>
      <c r="G4" s="24">
        <v>3.35</v>
      </c>
      <c r="H4" s="61">
        <v>5.2200000000000006</v>
      </c>
      <c r="I4" s="63">
        <f t="shared" si="0"/>
        <v>5.2200000000000006</v>
      </c>
    </row>
    <row r="5" spans="1:9" ht="38.25">
      <c r="A5" s="56" t="s">
        <v>148</v>
      </c>
      <c r="B5" s="62">
        <v>3.46</v>
      </c>
      <c r="C5" s="24">
        <v>2.02</v>
      </c>
      <c r="D5" s="24">
        <v>3.21</v>
      </c>
      <c r="E5" s="24">
        <v>2.37</v>
      </c>
      <c r="F5" s="24">
        <v>2</v>
      </c>
      <c r="G5" s="24">
        <v>1.69</v>
      </c>
      <c r="H5" s="61">
        <v>3.46</v>
      </c>
      <c r="I5" s="63">
        <f t="shared" si="0"/>
        <v>3.46</v>
      </c>
    </row>
    <row r="6" spans="1:9" ht="38.25">
      <c r="A6" s="56" t="s">
        <v>150</v>
      </c>
      <c r="B6" s="57">
        <v>7.35</v>
      </c>
      <c r="C6" s="24">
        <v>10.120000000000001</v>
      </c>
      <c r="D6" s="71">
        <v>11.93</v>
      </c>
      <c r="E6" s="24">
        <v>6.64</v>
      </c>
      <c r="F6" s="24">
        <v>8.129999999999999</v>
      </c>
      <c r="G6" s="24">
        <v>11.15</v>
      </c>
      <c r="H6" s="61">
        <v>11.93</v>
      </c>
      <c r="I6" s="63">
        <f t="shared" si="0"/>
        <v>11.93</v>
      </c>
    </row>
    <row r="7" spans="1:9" ht="51">
      <c r="A7" s="56" t="s">
        <v>151</v>
      </c>
      <c r="B7" s="62">
        <v>7.52</v>
      </c>
      <c r="C7" s="24">
        <v>6.98</v>
      </c>
      <c r="D7" s="24">
        <v>6.51</v>
      </c>
      <c r="E7" s="24">
        <v>6.87</v>
      </c>
      <c r="F7" s="24">
        <v>5.0999999999999996</v>
      </c>
      <c r="G7" s="24">
        <v>5.37</v>
      </c>
      <c r="H7" s="61">
        <v>7.52</v>
      </c>
      <c r="I7" s="63">
        <f t="shared" si="0"/>
        <v>7.52</v>
      </c>
    </row>
    <row r="8" spans="1:9" ht="51">
      <c r="A8" s="56" t="s">
        <v>153</v>
      </c>
      <c r="B8" s="62">
        <v>2.11</v>
      </c>
      <c r="C8" s="24">
        <v>0.5</v>
      </c>
      <c r="D8" s="24">
        <v>1.42</v>
      </c>
      <c r="E8" s="24">
        <v>1.1100000000000001</v>
      </c>
      <c r="F8" s="24">
        <v>1.44</v>
      </c>
      <c r="G8" s="24">
        <v>0.61</v>
      </c>
      <c r="H8" s="61">
        <v>2.11</v>
      </c>
      <c r="I8" s="63">
        <f t="shared" si="0"/>
        <v>2.11</v>
      </c>
    </row>
    <row r="9" spans="1:9" ht="51">
      <c r="A9" s="56" t="s">
        <v>154</v>
      </c>
      <c r="B9" s="57">
        <v>4.37</v>
      </c>
      <c r="C9" s="24">
        <v>4.8000000000000007</v>
      </c>
      <c r="D9" s="24">
        <v>3.42</v>
      </c>
      <c r="E9" s="24">
        <v>4.82</v>
      </c>
      <c r="F9" s="71">
        <v>4.9000000000000004</v>
      </c>
      <c r="G9" s="24">
        <v>3.92</v>
      </c>
      <c r="H9" s="61">
        <v>4.9000000000000004</v>
      </c>
      <c r="I9" s="63">
        <f t="shared" si="0"/>
        <v>4.9000000000000004</v>
      </c>
    </row>
    <row r="10" spans="1:9" ht="25.5">
      <c r="A10" s="56" t="s">
        <v>855</v>
      </c>
      <c r="B10" s="62">
        <v>0.39</v>
      </c>
      <c r="C10" s="24">
        <v>0.18</v>
      </c>
      <c r="D10" s="24">
        <v>0.19</v>
      </c>
      <c r="E10" s="24">
        <v>0.09</v>
      </c>
      <c r="F10" s="24">
        <v>0.32</v>
      </c>
      <c r="G10" s="24">
        <v>0.25</v>
      </c>
      <c r="H10" s="61">
        <v>0.39</v>
      </c>
      <c r="I10" s="63">
        <f t="shared" si="0"/>
        <v>0.39</v>
      </c>
    </row>
    <row r="11" spans="1:9" ht="25.5">
      <c r="A11" s="56" t="s">
        <v>155</v>
      </c>
      <c r="B11" s="57">
        <v>1.34</v>
      </c>
      <c r="C11" s="24">
        <v>0.95</v>
      </c>
      <c r="D11" s="24">
        <v>1.75</v>
      </c>
      <c r="E11" s="71">
        <v>1.77</v>
      </c>
      <c r="F11" s="24">
        <v>1.3900000000000001</v>
      </c>
      <c r="G11" s="24">
        <v>1.1000000000000001</v>
      </c>
      <c r="H11" s="61">
        <v>1.77</v>
      </c>
      <c r="I11" s="63">
        <f t="shared" si="0"/>
        <v>1.77</v>
      </c>
    </row>
    <row r="12" spans="1:9" ht="51">
      <c r="A12" s="56" t="s">
        <v>1460</v>
      </c>
      <c r="B12" s="57">
        <v>1.26</v>
      </c>
      <c r="C12" s="24">
        <v>1.44</v>
      </c>
      <c r="D12" s="71">
        <v>2.1799999999999997</v>
      </c>
      <c r="E12" s="24">
        <v>1.08</v>
      </c>
      <c r="F12" s="24">
        <v>1.44</v>
      </c>
      <c r="G12" s="24">
        <v>0.72</v>
      </c>
      <c r="H12" s="61">
        <v>2.1799999999999997</v>
      </c>
      <c r="I12" s="63">
        <f t="shared" si="0"/>
        <v>2.1799999999999997</v>
      </c>
    </row>
    <row r="13" spans="1:9" ht="38.25">
      <c r="A13" s="56" t="s">
        <v>159</v>
      </c>
      <c r="B13" s="57">
        <v>3.6</v>
      </c>
      <c r="C13" s="24">
        <v>3.49</v>
      </c>
      <c r="D13" s="71">
        <v>5.54</v>
      </c>
      <c r="E13" s="24">
        <v>2.06</v>
      </c>
      <c r="F13" s="24">
        <v>1.9300000000000002</v>
      </c>
      <c r="G13" s="24">
        <v>3.33</v>
      </c>
      <c r="H13" s="61">
        <v>5.54</v>
      </c>
      <c r="I13" s="63">
        <f t="shared" si="0"/>
        <v>5.54</v>
      </c>
    </row>
    <row r="14" spans="1:9" ht="63.75">
      <c r="A14" s="56" t="s">
        <v>161</v>
      </c>
      <c r="B14" s="57">
        <v>6.7</v>
      </c>
      <c r="C14" s="24">
        <v>6.35</v>
      </c>
      <c r="D14" s="71">
        <v>8.52</v>
      </c>
      <c r="E14" s="24">
        <v>5.16</v>
      </c>
      <c r="F14" s="24">
        <v>5.3599999999999994</v>
      </c>
      <c r="G14" s="24">
        <v>6.05</v>
      </c>
      <c r="H14" s="61">
        <v>8.52</v>
      </c>
      <c r="I14" s="63">
        <f t="shared" si="0"/>
        <v>8.52</v>
      </c>
    </row>
    <row r="15" spans="1:9" ht="51">
      <c r="A15" s="56" t="s">
        <v>163</v>
      </c>
      <c r="B15" s="57">
        <v>3.82</v>
      </c>
      <c r="C15" s="24">
        <v>3.48</v>
      </c>
      <c r="D15" s="71">
        <v>5.03</v>
      </c>
      <c r="E15" s="24">
        <v>3.67</v>
      </c>
      <c r="F15" s="24">
        <v>3.25</v>
      </c>
      <c r="G15" s="24">
        <v>2.99</v>
      </c>
      <c r="H15" s="61">
        <v>5.03</v>
      </c>
      <c r="I15" s="63">
        <f t="shared" si="0"/>
        <v>5.03</v>
      </c>
    </row>
    <row r="16" spans="1:9" ht="51">
      <c r="A16" s="56" t="s">
        <v>164</v>
      </c>
      <c r="B16" s="57">
        <v>1.31</v>
      </c>
      <c r="C16" s="24">
        <v>0.6</v>
      </c>
      <c r="D16" s="24">
        <v>1.45</v>
      </c>
      <c r="E16" s="71">
        <v>1.5</v>
      </c>
      <c r="F16" s="24">
        <v>1.24</v>
      </c>
      <c r="G16" s="24">
        <v>1.24</v>
      </c>
      <c r="H16" s="61">
        <v>1.5</v>
      </c>
      <c r="I16" s="63">
        <f t="shared" si="0"/>
        <v>1.5</v>
      </c>
    </row>
    <row r="17" spans="1:9" ht="51">
      <c r="A17" s="56" t="s">
        <v>165</v>
      </c>
      <c r="B17" s="57">
        <v>0.64</v>
      </c>
      <c r="C17" s="24">
        <v>0.51</v>
      </c>
      <c r="D17" s="71">
        <v>0.73</v>
      </c>
      <c r="E17" s="24">
        <v>0.36</v>
      </c>
      <c r="F17" s="24">
        <v>0.49</v>
      </c>
      <c r="G17" s="24">
        <v>0.67</v>
      </c>
      <c r="H17" s="61">
        <v>0.73</v>
      </c>
      <c r="I17" s="63">
        <f t="shared" si="0"/>
        <v>0.73</v>
      </c>
    </row>
    <row r="18" spans="1:9" ht="38.25">
      <c r="A18" s="56" t="s">
        <v>166</v>
      </c>
      <c r="B18" s="57">
        <v>0</v>
      </c>
      <c r="C18" s="24">
        <v>0</v>
      </c>
      <c r="D18" s="24">
        <v>0</v>
      </c>
      <c r="E18" s="24">
        <v>0</v>
      </c>
      <c r="F18" s="24">
        <v>0</v>
      </c>
      <c r="G18" s="71">
        <v>0</v>
      </c>
      <c r="H18" s="61">
        <v>0</v>
      </c>
      <c r="I18" s="63">
        <f t="shared" si="0"/>
        <v>0</v>
      </c>
    </row>
    <row r="19" spans="1:9" ht="51">
      <c r="A19" s="56" t="s">
        <v>167</v>
      </c>
      <c r="B19" s="57">
        <v>1</v>
      </c>
      <c r="C19" s="24">
        <v>1.0900000000000001</v>
      </c>
      <c r="D19" s="71">
        <v>1.3</v>
      </c>
      <c r="E19" s="24">
        <v>0.65</v>
      </c>
      <c r="F19" s="24">
        <v>0.65</v>
      </c>
      <c r="G19" s="24">
        <v>0.91</v>
      </c>
      <c r="H19" s="61">
        <v>1.3</v>
      </c>
      <c r="I19" s="63">
        <f t="shared" si="0"/>
        <v>1.3</v>
      </c>
    </row>
    <row r="20" spans="1:9" ht="51">
      <c r="A20" s="56" t="s">
        <v>168</v>
      </c>
      <c r="B20" s="57">
        <v>0.44</v>
      </c>
      <c r="C20" s="24">
        <v>0.42</v>
      </c>
      <c r="D20" s="24">
        <v>0.56999999999999995</v>
      </c>
      <c r="E20" s="24">
        <v>0.39</v>
      </c>
      <c r="F20" s="24">
        <v>0.28999999999999998</v>
      </c>
      <c r="G20" s="71">
        <v>0.59</v>
      </c>
      <c r="H20" s="61">
        <v>0.59</v>
      </c>
      <c r="I20" s="63">
        <f t="shared" si="0"/>
        <v>0.59</v>
      </c>
    </row>
    <row r="21" spans="1:9" ht="25.5">
      <c r="A21" s="56" t="s">
        <v>169</v>
      </c>
      <c r="B21" s="57">
        <v>23</v>
      </c>
      <c r="C21" s="24">
        <v>22.39</v>
      </c>
      <c r="D21" s="71">
        <v>27.93</v>
      </c>
      <c r="E21" s="24">
        <v>20.73</v>
      </c>
      <c r="F21" s="24">
        <v>16.52</v>
      </c>
      <c r="G21" s="24">
        <v>22.05</v>
      </c>
      <c r="H21" s="61">
        <v>27.93</v>
      </c>
      <c r="I21" s="63">
        <f t="shared" si="0"/>
        <v>27.93</v>
      </c>
    </row>
    <row r="22" spans="1:9" ht="38.25">
      <c r="A22" s="56" t="s">
        <v>171</v>
      </c>
      <c r="B22" s="57">
        <v>15.83</v>
      </c>
      <c r="C22" s="24">
        <v>14.920000000000002</v>
      </c>
      <c r="D22" s="71">
        <v>18.14</v>
      </c>
      <c r="E22" s="24">
        <v>13.56</v>
      </c>
      <c r="F22" s="24">
        <v>12.65</v>
      </c>
      <c r="G22" s="24">
        <v>12.149999999999999</v>
      </c>
      <c r="H22" s="61">
        <v>18.14</v>
      </c>
      <c r="I22" s="63">
        <f t="shared" si="0"/>
        <v>18.14</v>
      </c>
    </row>
    <row r="23" spans="1:9" ht="25.5">
      <c r="A23" s="56" t="s">
        <v>173</v>
      </c>
      <c r="B23" s="57">
        <v>14.08</v>
      </c>
      <c r="C23" s="24">
        <v>14.790000000000001</v>
      </c>
      <c r="D23" s="71">
        <v>16.75</v>
      </c>
      <c r="E23" s="24">
        <v>11.780000000000001</v>
      </c>
      <c r="F23" s="24">
        <v>9.9899999999999984</v>
      </c>
      <c r="G23" s="24">
        <v>9.2200000000000006</v>
      </c>
      <c r="H23" s="61">
        <v>16.75</v>
      </c>
      <c r="I23" s="63">
        <f t="shared" si="0"/>
        <v>16.75</v>
      </c>
    </row>
    <row r="24" spans="1:9" ht="25.5">
      <c r="A24" s="56" t="s">
        <v>175</v>
      </c>
      <c r="B24" s="57">
        <v>1.75</v>
      </c>
      <c r="C24" s="24">
        <v>1.85</v>
      </c>
      <c r="D24" s="24">
        <v>1.8599999999999999</v>
      </c>
      <c r="E24" s="71">
        <v>2.21</v>
      </c>
      <c r="F24" s="24">
        <v>1.75</v>
      </c>
      <c r="G24" s="24">
        <v>1.85</v>
      </c>
      <c r="H24" s="61">
        <v>2.21</v>
      </c>
      <c r="I24" s="63">
        <f t="shared" si="0"/>
        <v>2.21</v>
      </c>
    </row>
    <row r="25" spans="1:9" ht="63.75">
      <c r="A25" s="56" t="s">
        <v>176</v>
      </c>
      <c r="B25" s="57">
        <v>8.61</v>
      </c>
      <c r="C25" s="24">
        <v>6.89</v>
      </c>
      <c r="D25" s="71">
        <v>8.83</v>
      </c>
      <c r="E25" s="24">
        <v>7.93</v>
      </c>
      <c r="F25" s="24">
        <v>6.25</v>
      </c>
      <c r="G25" s="24">
        <v>8.1900000000000013</v>
      </c>
      <c r="H25" s="61">
        <v>8.83</v>
      </c>
      <c r="I25" s="63">
        <f t="shared" si="0"/>
        <v>8.83</v>
      </c>
    </row>
    <row r="26" spans="1:9" ht="63.75">
      <c r="A26" s="56" t="s">
        <v>179</v>
      </c>
      <c r="B26" s="57">
        <v>3.07</v>
      </c>
      <c r="C26" s="24">
        <v>2.58</v>
      </c>
      <c r="D26" s="71">
        <v>3.6</v>
      </c>
      <c r="E26" s="24">
        <v>2.34</v>
      </c>
      <c r="F26" s="24">
        <v>2.4299999999999997</v>
      </c>
      <c r="G26" s="24">
        <v>0.44</v>
      </c>
      <c r="H26" s="61">
        <v>3.6</v>
      </c>
      <c r="I26" s="63">
        <f t="shared" si="0"/>
        <v>3.6</v>
      </c>
    </row>
    <row r="27" spans="1:9" ht="51">
      <c r="A27" s="56" t="s">
        <v>180</v>
      </c>
      <c r="B27" s="57">
        <v>0.64</v>
      </c>
      <c r="C27" s="24">
        <v>0.6</v>
      </c>
      <c r="D27" s="24">
        <v>0.6</v>
      </c>
      <c r="E27" s="71">
        <v>0.67</v>
      </c>
      <c r="F27" s="24">
        <v>0.47</v>
      </c>
      <c r="G27" s="24">
        <v>0.45</v>
      </c>
      <c r="H27" s="61">
        <v>0.67</v>
      </c>
      <c r="I27" s="63">
        <f t="shared" si="0"/>
        <v>0.67</v>
      </c>
    </row>
    <row r="28" spans="1:9" ht="51">
      <c r="A28" s="56" t="s">
        <v>181</v>
      </c>
      <c r="B28" s="62">
        <v>0.82</v>
      </c>
      <c r="C28" s="24">
        <v>0.44</v>
      </c>
      <c r="D28" s="24">
        <v>0.64</v>
      </c>
      <c r="E28" s="24">
        <v>0.53</v>
      </c>
      <c r="F28" s="24">
        <v>0.35</v>
      </c>
      <c r="G28" s="24">
        <v>0.33</v>
      </c>
      <c r="H28" s="61">
        <v>0.82</v>
      </c>
      <c r="I28" s="63">
        <f t="shared" si="0"/>
        <v>0.82</v>
      </c>
    </row>
    <row r="29" spans="1:9" ht="51">
      <c r="A29" s="56" t="s">
        <v>182</v>
      </c>
      <c r="B29" s="57">
        <v>1.24</v>
      </c>
      <c r="C29" s="24">
        <v>1.1100000000000001</v>
      </c>
      <c r="D29" s="71">
        <v>1.31</v>
      </c>
      <c r="E29" s="24">
        <v>1.02</v>
      </c>
      <c r="F29" s="24">
        <v>0.87</v>
      </c>
      <c r="G29" s="24">
        <v>0.95</v>
      </c>
      <c r="H29" s="61">
        <v>1.31</v>
      </c>
      <c r="I29" s="63">
        <f t="shared" si="0"/>
        <v>1.31</v>
      </c>
    </row>
    <row r="30" spans="1:9" ht="38.25">
      <c r="A30" s="56" t="s">
        <v>184</v>
      </c>
      <c r="B30" s="57">
        <v>0.55000000000000004</v>
      </c>
      <c r="C30" s="24">
        <v>0.27</v>
      </c>
      <c r="D30" s="24">
        <v>0.27</v>
      </c>
      <c r="E30" s="24">
        <v>0.18</v>
      </c>
      <c r="F30" s="71">
        <v>0.55000000000000004</v>
      </c>
      <c r="G30" s="24">
        <v>0.09</v>
      </c>
      <c r="H30" s="61">
        <v>0.55000000000000004</v>
      </c>
      <c r="I30" s="63">
        <f t="shared" si="0"/>
        <v>0.55000000000000004</v>
      </c>
    </row>
    <row r="31" spans="1:9" ht="51">
      <c r="A31" s="56" t="s">
        <v>185</v>
      </c>
      <c r="B31" s="57">
        <v>1.27</v>
      </c>
      <c r="C31" s="24">
        <v>1.04</v>
      </c>
      <c r="D31" s="71">
        <v>1.45</v>
      </c>
      <c r="E31" s="24">
        <v>0.55000000000000004</v>
      </c>
      <c r="F31" s="24">
        <v>0.62</v>
      </c>
      <c r="G31" s="24">
        <v>0.4</v>
      </c>
      <c r="H31" s="61">
        <v>1.45</v>
      </c>
      <c r="I31" s="63">
        <f t="shared" si="0"/>
        <v>1.45</v>
      </c>
    </row>
    <row r="32" spans="1:9" ht="51">
      <c r="A32" s="56" t="s">
        <v>186</v>
      </c>
      <c r="B32" s="57">
        <v>0.64</v>
      </c>
      <c r="C32" s="24">
        <v>0.82</v>
      </c>
      <c r="D32" s="71">
        <v>1</v>
      </c>
      <c r="E32" s="24">
        <v>0.55000000000000004</v>
      </c>
      <c r="F32" s="24">
        <v>0.56000000000000005</v>
      </c>
      <c r="G32" s="24">
        <v>0.67</v>
      </c>
      <c r="H32" s="61">
        <v>1</v>
      </c>
      <c r="I32" s="63">
        <f t="shared" si="0"/>
        <v>1</v>
      </c>
    </row>
    <row r="33" spans="1:9" ht="38.25">
      <c r="A33" s="56" t="s">
        <v>187</v>
      </c>
      <c r="B33" s="57">
        <v>0.45</v>
      </c>
      <c r="C33" s="24">
        <v>0.36</v>
      </c>
      <c r="D33" s="24">
        <v>0.45</v>
      </c>
      <c r="E33" s="24">
        <v>0.25</v>
      </c>
      <c r="F33" s="71">
        <v>0.45</v>
      </c>
      <c r="G33" s="24">
        <v>0.28999999999999998</v>
      </c>
      <c r="H33" s="61">
        <v>0.45</v>
      </c>
      <c r="I33" s="63">
        <f t="shared" si="0"/>
        <v>0.45</v>
      </c>
    </row>
    <row r="34" spans="1:9" ht="51">
      <c r="A34" s="56" t="s">
        <v>188</v>
      </c>
      <c r="B34" s="57">
        <v>0.78</v>
      </c>
      <c r="C34" s="24">
        <v>0.76</v>
      </c>
      <c r="D34" s="71">
        <v>0.87</v>
      </c>
      <c r="E34" s="24">
        <v>0.57999999999999996</v>
      </c>
      <c r="F34" s="24">
        <v>0.53</v>
      </c>
      <c r="G34" s="24">
        <v>0.76</v>
      </c>
      <c r="H34" s="61">
        <v>0.87</v>
      </c>
      <c r="I34" s="63">
        <f t="shared" si="0"/>
        <v>0.87</v>
      </c>
    </row>
    <row r="35" spans="1:9" ht="38.25">
      <c r="A35" s="56" t="s">
        <v>189</v>
      </c>
      <c r="B35" s="57">
        <v>27.14</v>
      </c>
      <c r="C35" s="24">
        <v>27.1</v>
      </c>
      <c r="D35" s="71">
        <v>32.950000000000003</v>
      </c>
      <c r="E35" s="24">
        <v>21.189999999999998</v>
      </c>
      <c r="F35" s="24">
        <v>18.799999999999997</v>
      </c>
      <c r="G35" s="24">
        <v>17.990000000000002</v>
      </c>
      <c r="H35" s="61">
        <v>32.950000000000003</v>
      </c>
      <c r="I35" s="63">
        <f t="shared" si="0"/>
        <v>32.950000000000003</v>
      </c>
    </row>
    <row r="36" spans="1:9" ht="38.25">
      <c r="A36" s="56" t="s">
        <v>1461</v>
      </c>
      <c r="B36" s="57">
        <v>0</v>
      </c>
      <c r="C36" s="24">
        <v>0.01</v>
      </c>
      <c r="D36" s="24">
        <v>0.12</v>
      </c>
      <c r="E36" s="71">
        <v>0.2</v>
      </c>
      <c r="F36" s="24">
        <v>0.05</v>
      </c>
      <c r="G36" s="24">
        <v>0.17</v>
      </c>
      <c r="H36" s="61">
        <v>0.2</v>
      </c>
      <c r="I36" s="63">
        <f t="shared" si="0"/>
        <v>0.2</v>
      </c>
    </row>
    <row r="37" spans="1:9" ht="25.5">
      <c r="A37" s="56" t="s">
        <v>191</v>
      </c>
      <c r="B37" s="57">
        <v>0</v>
      </c>
      <c r="C37" s="71">
        <v>5.13</v>
      </c>
      <c r="D37" s="24">
        <v>0</v>
      </c>
      <c r="E37" s="24">
        <v>3.59</v>
      </c>
      <c r="F37" s="24">
        <v>3.2800000000000002</v>
      </c>
      <c r="G37" s="24">
        <v>3.9</v>
      </c>
      <c r="H37" s="61">
        <v>5.13</v>
      </c>
      <c r="I37" s="63">
        <f t="shared" si="0"/>
        <v>5.13</v>
      </c>
    </row>
    <row r="38" spans="1:9" ht="25.5">
      <c r="A38" s="56" t="s">
        <v>192</v>
      </c>
      <c r="B38" s="57">
        <v>14.57</v>
      </c>
      <c r="C38" s="24">
        <v>13.579999999999998</v>
      </c>
      <c r="D38" s="71">
        <v>17.09</v>
      </c>
      <c r="E38" s="24">
        <v>15.95</v>
      </c>
      <c r="F38" s="24">
        <v>10.690000000000001</v>
      </c>
      <c r="G38" s="24">
        <v>11.9</v>
      </c>
      <c r="H38" s="61">
        <v>17.09</v>
      </c>
      <c r="I38" s="63">
        <f t="shared" si="0"/>
        <v>17.09</v>
      </c>
    </row>
    <row r="39" spans="1:9" ht="25.5">
      <c r="A39" s="56" t="s">
        <v>194</v>
      </c>
      <c r="B39" s="57">
        <v>0.36</v>
      </c>
      <c r="C39" s="24">
        <v>0.21000000000000002</v>
      </c>
      <c r="D39" s="24">
        <v>0.25</v>
      </c>
      <c r="E39" s="24">
        <v>0</v>
      </c>
      <c r="F39" s="71">
        <v>0.36</v>
      </c>
      <c r="G39" s="24">
        <v>0</v>
      </c>
      <c r="H39" s="61">
        <v>0.36</v>
      </c>
      <c r="I39" s="63">
        <f t="shared" si="0"/>
        <v>0.36</v>
      </c>
    </row>
    <row r="40" spans="1:9" ht="38.25">
      <c r="A40" s="56" t="s">
        <v>195</v>
      </c>
      <c r="B40" s="57">
        <v>16.45</v>
      </c>
      <c r="C40" s="24">
        <v>15.24</v>
      </c>
      <c r="D40" s="71">
        <v>19.41</v>
      </c>
      <c r="E40" s="24">
        <v>12.54</v>
      </c>
      <c r="F40" s="24">
        <v>9.7200000000000006</v>
      </c>
      <c r="G40" s="24">
        <v>11.86</v>
      </c>
      <c r="H40" s="61">
        <v>19.41</v>
      </c>
      <c r="I40" s="63">
        <f t="shared" si="0"/>
        <v>19.41</v>
      </c>
    </row>
    <row r="41" spans="1:9" ht="25.5">
      <c r="A41" s="56" t="s">
        <v>196</v>
      </c>
      <c r="B41" s="57">
        <v>0.11</v>
      </c>
      <c r="C41" s="24">
        <v>0.12000000000000001</v>
      </c>
      <c r="D41" s="24">
        <v>0.1</v>
      </c>
      <c r="E41" s="24">
        <v>0.18</v>
      </c>
      <c r="F41" s="71">
        <v>1.03</v>
      </c>
      <c r="G41" s="24">
        <v>0.82000000000000006</v>
      </c>
      <c r="H41" s="61">
        <v>1.03</v>
      </c>
      <c r="I41" s="63">
        <f t="shared" si="0"/>
        <v>1.03</v>
      </c>
    </row>
    <row r="42" spans="1:9" ht="51">
      <c r="A42" s="56" t="s">
        <v>197</v>
      </c>
      <c r="B42" s="57">
        <v>1.45</v>
      </c>
      <c r="C42" s="24">
        <v>1.74</v>
      </c>
      <c r="D42" s="71">
        <v>2.5499999999999998</v>
      </c>
      <c r="E42" s="24">
        <v>1</v>
      </c>
      <c r="F42" s="24">
        <v>1</v>
      </c>
      <c r="G42" s="24">
        <v>0.85</v>
      </c>
      <c r="H42" s="61">
        <v>2.5499999999999998</v>
      </c>
      <c r="I42" s="63">
        <f t="shared" si="0"/>
        <v>2.5499999999999998</v>
      </c>
    </row>
    <row r="43" spans="1:9" ht="25.5">
      <c r="A43" s="56" t="s">
        <v>198</v>
      </c>
      <c r="B43" s="57">
        <v>0.75</v>
      </c>
      <c r="C43" s="24">
        <v>0.64</v>
      </c>
      <c r="D43" s="24">
        <v>0.75</v>
      </c>
      <c r="E43" s="24">
        <v>0.75</v>
      </c>
      <c r="F43" s="71">
        <v>0.86</v>
      </c>
      <c r="G43" s="24">
        <v>0.81</v>
      </c>
      <c r="H43" s="61">
        <v>0.86</v>
      </c>
      <c r="I43" s="63">
        <f t="shared" si="0"/>
        <v>0.86</v>
      </c>
    </row>
    <row r="44" spans="1:9" ht="38.25">
      <c r="A44" s="56" t="s">
        <v>199</v>
      </c>
      <c r="B44" s="57">
        <v>37.85</v>
      </c>
      <c r="C44" s="24">
        <v>33.19</v>
      </c>
      <c r="D44" s="71">
        <v>40.29</v>
      </c>
      <c r="E44" s="24">
        <v>28.240000000000002</v>
      </c>
      <c r="F44" s="24">
        <v>29.1</v>
      </c>
      <c r="G44" s="24">
        <v>15.5</v>
      </c>
      <c r="H44" s="61">
        <v>40.29</v>
      </c>
      <c r="I44" s="63">
        <f t="shared" si="0"/>
        <v>40.29</v>
      </c>
    </row>
    <row r="45" spans="1:9" ht="25.5">
      <c r="A45" s="56" t="s">
        <v>201</v>
      </c>
      <c r="B45" s="57">
        <v>32.06</v>
      </c>
      <c r="C45" s="24">
        <v>30.08</v>
      </c>
      <c r="D45" s="71">
        <v>35.840000000000003</v>
      </c>
      <c r="E45" s="24">
        <v>34.22</v>
      </c>
      <c r="F45" s="24">
        <v>24.23</v>
      </c>
      <c r="G45" s="24">
        <v>27.92</v>
      </c>
      <c r="H45" s="61">
        <v>35.840000000000003</v>
      </c>
      <c r="I45" s="63">
        <f t="shared" si="0"/>
        <v>35.840000000000003</v>
      </c>
    </row>
    <row r="46" spans="1:9" ht="25.5">
      <c r="A46" s="56" t="s">
        <v>203</v>
      </c>
      <c r="B46" s="57">
        <v>14.39</v>
      </c>
      <c r="C46" s="24">
        <v>14.82</v>
      </c>
      <c r="D46" s="71">
        <v>18.259999999999998</v>
      </c>
      <c r="E46" s="24">
        <v>16</v>
      </c>
      <c r="F46" s="24">
        <v>14.170000000000002</v>
      </c>
      <c r="G46" s="24">
        <v>12.78</v>
      </c>
      <c r="H46" s="61">
        <v>18.259999999999998</v>
      </c>
      <c r="I46" s="63">
        <f t="shared" si="0"/>
        <v>18.259999999999998</v>
      </c>
    </row>
    <row r="47" spans="1:9" ht="25.5">
      <c r="A47" s="56" t="s">
        <v>204</v>
      </c>
      <c r="B47" s="57">
        <v>17.559999999999999</v>
      </c>
      <c r="C47" s="24">
        <v>16.689999999999998</v>
      </c>
      <c r="D47" s="71">
        <v>22.68</v>
      </c>
      <c r="E47" s="24">
        <v>17.86</v>
      </c>
      <c r="F47" s="24">
        <v>12.7</v>
      </c>
      <c r="G47" s="24">
        <v>16.14</v>
      </c>
      <c r="H47" s="61">
        <v>22.68</v>
      </c>
      <c r="I47" s="63">
        <f t="shared" si="0"/>
        <v>22.68</v>
      </c>
    </row>
    <row r="48" spans="1:9" ht="25.5">
      <c r="A48" s="56" t="s">
        <v>206</v>
      </c>
      <c r="B48" s="57">
        <v>8.24</v>
      </c>
      <c r="C48" s="24">
        <v>8.56</v>
      </c>
      <c r="D48" s="71">
        <v>9.51</v>
      </c>
      <c r="E48" s="24">
        <v>8.14</v>
      </c>
      <c r="F48" s="24">
        <v>7.72</v>
      </c>
      <c r="G48" s="24">
        <v>6.34</v>
      </c>
      <c r="H48" s="61">
        <v>9.51</v>
      </c>
      <c r="I48" s="63">
        <f t="shared" si="0"/>
        <v>9.51</v>
      </c>
    </row>
    <row r="49" spans="1:9" ht="25.5">
      <c r="A49" s="56" t="s">
        <v>207</v>
      </c>
      <c r="B49" s="57">
        <v>6.55</v>
      </c>
      <c r="C49" s="24">
        <v>5.48</v>
      </c>
      <c r="D49" s="71">
        <v>7.74</v>
      </c>
      <c r="E49" s="24">
        <v>6.01</v>
      </c>
      <c r="F49" s="24">
        <v>4.5599999999999996</v>
      </c>
      <c r="G49" s="24">
        <v>4.08</v>
      </c>
      <c r="H49" s="61">
        <v>7.74</v>
      </c>
      <c r="I49" s="63">
        <f t="shared" si="0"/>
        <v>7.74</v>
      </c>
    </row>
    <row r="50" spans="1:9" ht="25.5">
      <c r="A50" s="56" t="s">
        <v>208</v>
      </c>
      <c r="B50" s="57">
        <v>16.04</v>
      </c>
      <c r="C50" s="24">
        <v>20.240000000000002</v>
      </c>
      <c r="D50" s="71">
        <v>21.99</v>
      </c>
      <c r="E50" s="24">
        <v>17.520000000000003</v>
      </c>
      <c r="F50" s="24">
        <v>16.799999999999997</v>
      </c>
      <c r="G50" s="24">
        <v>20.41</v>
      </c>
      <c r="H50" s="61">
        <v>21.99</v>
      </c>
      <c r="I50" s="63">
        <f t="shared" si="0"/>
        <v>21.99</v>
      </c>
    </row>
    <row r="51" spans="1:9" ht="25.5">
      <c r="A51" s="56" t="s">
        <v>209</v>
      </c>
      <c r="B51" s="57">
        <v>15.95</v>
      </c>
      <c r="C51" s="24">
        <v>15.57</v>
      </c>
      <c r="D51" s="71">
        <v>20.73</v>
      </c>
      <c r="E51" s="24">
        <v>14.39</v>
      </c>
      <c r="F51" s="24">
        <v>9.43</v>
      </c>
      <c r="G51" s="24">
        <v>9.9400000000000013</v>
      </c>
      <c r="H51" s="61">
        <v>20.73</v>
      </c>
      <c r="I51" s="63">
        <f t="shared" si="0"/>
        <v>20.73</v>
      </c>
    </row>
    <row r="52" spans="1:9" ht="25.5">
      <c r="A52" s="56" t="s">
        <v>210</v>
      </c>
      <c r="B52" s="57">
        <v>32.47</v>
      </c>
      <c r="C52" s="24">
        <v>25.509999999999998</v>
      </c>
      <c r="D52" s="71">
        <v>38.18</v>
      </c>
      <c r="E52" s="24">
        <v>37.46</v>
      </c>
      <c r="F52" s="24">
        <v>28.19</v>
      </c>
      <c r="G52" s="24">
        <v>29.97</v>
      </c>
      <c r="H52" s="61">
        <v>38.18</v>
      </c>
      <c r="I52" s="63">
        <f t="shared" si="0"/>
        <v>38.18</v>
      </c>
    </row>
    <row r="53" spans="1:9" ht="38.25">
      <c r="A53" s="56" t="s">
        <v>211</v>
      </c>
      <c r="B53" s="57">
        <v>23.07</v>
      </c>
      <c r="C53" s="24">
        <v>18.78</v>
      </c>
      <c r="D53" s="71">
        <v>24.48</v>
      </c>
      <c r="E53" s="24">
        <v>20.66</v>
      </c>
      <c r="F53" s="24">
        <v>15</v>
      </c>
      <c r="G53" s="24">
        <v>12.04</v>
      </c>
      <c r="H53" s="61">
        <v>24.48</v>
      </c>
      <c r="I53" s="63">
        <f t="shared" si="0"/>
        <v>24.48</v>
      </c>
    </row>
    <row r="54" spans="1:9" ht="38.25">
      <c r="A54" s="56" t="s">
        <v>213</v>
      </c>
      <c r="B54" s="57">
        <v>17.89</v>
      </c>
      <c r="C54" s="24">
        <v>17.59</v>
      </c>
      <c r="D54" s="71">
        <v>27.189999999999998</v>
      </c>
      <c r="E54" s="24">
        <v>18.7</v>
      </c>
      <c r="F54" s="24">
        <v>15.309999999999999</v>
      </c>
      <c r="G54" s="24">
        <v>18.149999999999999</v>
      </c>
      <c r="H54" s="61">
        <v>27.189999999999998</v>
      </c>
      <c r="I54" s="63">
        <f t="shared" si="0"/>
        <v>27.189999999999998</v>
      </c>
    </row>
    <row r="55" spans="1:9" ht="25.5">
      <c r="A55" s="56" t="s">
        <v>214</v>
      </c>
      <c r="B55" s="57">
        <v>12.66</v>
      </c>
      <c r="C55" s="24">
        <v>10.039999999999999</v>
      </c>
      <c r="D55" s="24">
        <v>10.8</v>
      </c>
      <c r="E55" s="71">
        <v>13.2</v>
      </c>
      <c r="F55" s="24">
        <v>11.68</v>
      </c>
      <c r="G55" s="24">
        <v>8.620000000000001</v>
      </c>
      <c r="H55" s="61">
        <v>13.2</v>
      </c>
      <c r="I55" s="63">
        <f t="shared" si="0"/>
        <v>13.2</v>
      </c>
    </row>
    <row r="56" spans="1:9" ht="25.5">
      <c r="A56" s="56" t="s">
        <v>215</v>
      </c>
      <c r="B56" s="57">
        <v>19.329999999999998</v>
      </c>
      <c r="C56" s="24">
        <v>23.3</v>
      </c>
      <c r="D56" s="71">
        <v>25.130000000000003</v>
      </c>
      <c r="E56" s="24">
        <v>14.77</v>
      </c>
      <c r="F56" s="24">
        <v>15.3</v>
      </c>
      <c r="G56" s="24">
        <v>11.870000000000001</v>
      </c>
      <c r="H56" s="61">
        <v>25.130000000000003</v>
      </c>
      <c r="I56" s="63">
        <f t="shared" si="0"/>
        <v>25.130000000000003</v>
      </c>
    </row>
    <row r="57" spans="1:9" ht="38.25">
      <c r="A57" s="56" t="s">
        <v>217</v>
      </c>
      <c r="B57" s="57">
        <v>7.96</v>
      </c>
      <c r="C57" s="24">
        <v>7.2</v>
      </c>
      <c r="D57" s="71">
        <v>8.35</v>
      </c>
      <c r="E57" s="24">
        <v>6.8999999999999995</v>
      </c>
      <c r="F57" s="24">
        <v>5.86</v>
      </c>
      <c r="G57" s="24">
        <v>6.1499999999999995</v>
      </c>
      <c r="H57" s="61">
        <v>8.35</v>
      </c>
      <c r="I57" s="63">
        <f t="shared" si="0"/>
        <v>8.35</v>
      </c>
    </row>
    <row r="58" spans="1:9" ht="38.25">
      <c r="A58" s="56" t="s">
        <v>219</v>
      </c>
      <c r="B58" s="57">
        <v>12.3</v>
      </c>
      <c r="C58" s="24">
        <v>11.96</v>
      </c>
      <c r="D58" s="71">
        <v>16.02</v>
      </c>
      <c r="E58" s="24">
        <v>9.59</v>
      </c>
      <c r="F58" s="24">
        <v>11.21</v>
      </c>
      <c r="G58" s="24">
        <v>15.34</v>
      </c>
      <c r="H58" s="61">
        <v>16.02</v>
      </c>
      <c r="I58" s="63">
        <f t="shared" si="0"/>
        <v>16.02</v>
      </c>
    </row>
    <row r="59" spans="1:9" ht="38.25">
      <c r="A59" s="56" t="s">
        <v>221</v>
      </c>
      <c r="B59" s="57">
        <v>13.49</v>
      </c>
      <c r="C59" s="24">
        <v>15.46</v>
      </c>
      <c r="D59" s="71">
        <v>19.45</v>
      </c>
      <c r="E59" s="24">
        <v>12.530000000000001</v>
      </c>
      <c r="F59" s="24">
        <v>10.91</v>
      </c>
      <c r="G59" s="24">
        <v>7.92</v>
      </c>
      <c r="H59" s="61">
        <v>19.45</v>
      </c>
      <c r="I59" s="63">
        <f t="shared" si="0"/>
        <v>19.45</v>
      </c>
    </row>
    <row r="60" spans="1:9" ht="25.5">
      <c r="A60" s="56" t="s">
        <v>223</v>
      </c>
      <c r="B60" s="57">
        <v>1.77</v>
      </c>
      <c r="C60" s="71">
        <v>1.86</v>
      </c>
      <c r="D60" s="24">
        <v>1.2</v>
      </c>
      <c r="E60" s="24">
        <v>0.74</v>
      </c>
      <c r="F60" s="24">
        <v>0.71</v>
      </c>
      <c r="G60" s="24">
        <v>0.35</v>
      </c>
      <c r="H60" s="61">
        <v>1.86</v>
      </c>
      <c r="I60" s="63">
        <f t="shared" si="0"/>
        <v>1.86</v>
      </c>
    </row>
    <row r="61" spans="1:9" ht="38.25">
      <c r="A61" s="56" t="s">
        <v>225</v>
      </c>
      <c r="B61" s="57">
        <v>25.99</v>
      </c>
      <c r="C61" s="24">
        <v>25.77</v>
      </c>
      <c r="D61" s="71">
        <v>33.29</v>
      </c>
      <c r="E61" s="24">
        <v>28.46</v>
      </c>
      <c r="F61" s="24">
        <v>24.11</v>
      </c>
      <c r="G61" s="24">
        <v>26.310000000000002</v>
      </c>
      <c r="H61" s="61">
        <v>33.29</v>
      </c>
      <c r="I61" s="63">
        <f t="shared" si="0"/>
        <v>33.29</v>
      </c>
    </row>
    <row r="62" spans="1:9" ht="38.25">
      <c r="A62" s="56" t="s">
        <v>226</v>
      </c>
      <c r="B62" s="57">
        <v>16.7</v>
      </c>
      <c r="C62" s="71">
        <v>19.86</v>
      </c>
      <c r="D62" s="24">
        <v>16.310000000000002</v>
      </c>
      <c r="E62" s="24">
        <v>12.280000000000001</v>
      </c>
      <c r="F62" s="24">
        <v>15.93</v>
      </c>
      <c r="G62" s="24">
        <v>14.260000000000002</v>
      </c>
      <c r="H62" s="61">
        <v>19.86</v>
      </c>
      <c r="I62" s="63">
        <f t="shared" si="0"/>
        <v>19.86</v>
      </c>
    </row>
    <row r="63" spans="1:9" ht="38.25">
      <c r="A63" s="56" t="s">
        <v>227</v>
      </c>
      <c r="B63" s="57">
        <v>17.21</v>
      </c>
      <c r="C63" s="24">
        <v>12.65</v>
      </c>
      <c r="D63" s="24">
        <v>14.77</v>
      </c>
      <c r="E63" s="71">
        <v>19.23</v>
      </c>
      <c r="F63" s="24">
        <v>12</v>
      </c>
      <c r="G63" s="24">
        <v>18.100000000000001</v>
      </c>
      <c r="H63" s="61">
        <v>19.23</v>
      </c>
      <c r="I63" s="63">
        <f t="shared" si="0"/>
        <v>19.23</v>
      </c>
    </row>
    <row r="64" spans="1:9" ht="38.25">
      <c r="A64" s="56" t="s">
        <v>228</v>
      </c>
      <c r="B64" s="57">
        <v>25.61</v>
      </c>
      <c r="C64" s="24">
        <v>25.83</v>
      </c>
      <c r="D64" s="71">
        <v>35.1</v>
      </c>
      <c r="E64" s="24">
        <v>29.79</v>
      </c>
      <c r="F64" s="24">
        <v>23.04</v>
      </c>
      <c r="G64" s="24">
        <v>22.619999999999997</v>
      </c>
      <c r="H64" s="61">
        <v>35.1</v>
      </c>
      <c r="I64" s="63">
        <f t="shared" si="0"/>
        <v>35.1</v>
      </c>
    </row>
    <row r="65" spans="1:9" ht="38.25">
      <c r="A65" s="56" t="s">
        <v>229</v>
      </c>
      <c r="B65" s="57">
        <v>0</v>
      </c>
      <c r="C65" s="24">
        <v>2.0299999999999998</v>
      </c>
      <c r="D65" s="71">
        <v>5.19</v>
      </c>
      <c r="E65" s="24">
        <v>3.22</v>
      </c>
      <c r="F65" s="24">
        <v>3.4400000000000004</v>
      </c>
      <c r="G65" s="24">
        <v>2.81</v>
      </c>
      <c r="H65" s="61">
        <v>5.19</v>
      </c>
      <c r="I65" s="63">
        <f t="shared" si="0"/>
        <v>5.19</v>
      </c>
    </row>
    <row r="66" spans="1:9" ht="38.25">
      <c r="A66" s="56" t="s">
        <v>230</v>
      </c>
      <c r="B66" s="57">
        <v>3.06</v>
      </c>
      <c r="C66" s="24">
        <v>10.799999999999999</v>
      </c>
      <c r="D66" s="71">
        <v>11.93</v>
      </c>
      <c r="E66" s="24">
        <v>6.95</v>
      </c>
      <c r="F66" s="24">
        <v>8.59</v>
      </c>
      <c r="G66" s="24">
        <v>10.25</v>
      </c>
      <c r="H66" s="61">
        <v>11.93</v>
      </c>
      <c r="I66" s="63">
        <f t="shared" ref="I66:I129" si="1">MAX(B66:G66)</f>
        <v>11.93</v>
      </c>
    </row>
    <row r="67" spans="1:9" ht="25.5">
      <c r="A67" s="56" t="s">
        <v>231</v>
      </c>
      <c r="B67" s="57">
        <v>1.78</v>
      </c>
      <c r="C67" s="24">
        <v>1.7</v>
      </c>
      <c r="D67" s="71">
        <v>4.16</v>
      </c>
      <c r="E67" s="24">
        <v>1.43</v>
      </c>
      <c r="F67" s="24">
        <v>1.43</v>
      </c>
      <c r="G67" s="24">
        <v>1.25</v>
      </c>
      <c r="H67" s="61">
        <v>4.16</v>
      </c>
      <c r="I67" s="63">
        <f t="shared" si="1"/>
        <v>4.16</v>
      </c>
    </row>
    <row r="68" spans="1:9" ht="25.5">
      <c r="A68" s="56" t="s">
        <v>232</v>
      </c>
      <c r="B68" s="57">
        <v>2.15</v>
      </c>
      <c r="C68" s="71">
        <v>2.36</v>
      </c>
      <c r="D68" s="24">
        <v>1.34</v>
      </c>
      <c r="E68" s="24">
        <v>1.07</v>
      </c>
      <c r="F68" s="24">
        <v>1.29</v>
      </c>
      <c r="G68" s="24">
        <v>1.83</v>
      </c>
      <c r="H68" s="61">
        <v>2.36</v>
      </c>
      <c r="I68" s="63">
        <f t="shared" si="1"/>
        <v>2.36</v>
      </c>
    </row>
    <row r="69" spans="1:9" ht="25.5">
      <c r="A69" s="56" t="s">
        <v>233</v>
      </c>
      <c r="B69" s="57">
        <v>0.74</v>
      </c>
      <c r="C69" s="24">
        <v>0.71</v>
      </c>
      <c r="D69" s="24">
        <v>1.05</v>
      </c>
      <c r="E69" s="24">
        <v>0.8</v>
      </c>
      <c r="F69" s="24">
        <v>0.53</v>
      </c>
      <c r="G69" s="71">
        <v>1.06</v>
      </c>
      <c r="H69" s="61">
        <v>1.06</v>
      </c>
      <c r="I69" s="63">
        <f t="shared" si="1"/>
        <v>1.06</v>
      </c>
    </row>
    <row r="70" spans="1:9" ht="38.25">
      <c r="A70" s="56" t="s">
        <v>235</v>
      </c>
      <c r="B70" s="57">
        <v>26.85</v>
      </c>
      <c r="C70" s="24">
        <v>26.310000000000002</v>
      </c>
      <c r="D70" s="71">
        <v>34.36</v>
      </c>
      <c r="E70" s="24">
        <v>23.41</v>
      </c>
      <c r="F70" s="24">
        <v>18.79</v>
      </c>
      <c r="G70" s="24">
        <v>28.61</v>
      </c>
      <c r="H70" s="61">
        <v>34.36</v>
      </c>
      <c r="I70" s="63">
        <f t="shared" si="1"/>
        <v>34.36</v>
      </c>
    </row>
    <row r="71" spans="1:9" ht="25.5">
      <c r="A71" s="56" t="s">
        <v>237</v>
      </c>
      <c r="B71" s="57">
        <v>19.940000000000001</v>
      </c>
      <c r="C71" s="24">
        <v>21.67</v>
      </c>
      <c r="D71" s="71">
        <v>22.39</v>
      </c>
      <c r="E71" s="24">
        <v>18.73</v>
      </c>
      <c r="F71" s="24">
        <v>13.64</v>
      </c>
      <c r="G71" s="24">
        <v>18.189999999999998</v>
      </c>
      <c r="H71" s="61">
        <v>22.39</v>
      </c>
      <c r="I71" s="63">
        <f t="shared" si="1"/>
        <v>22.39</v>
      </c>
    </row>
    <row r="72" spans="1:9" ht="38.25">
      <c r="A72" s="56" t="s">
        <v>238</v>
      </c>
      <c r="B72" s="57">
        <v>46.51</v>
      </c>
      <c r="C72" s="24">
        <v>60.14</v>
      </c>
      <c r="D72" s="71">
        <v>73.5</v>
      </c>
      <c r="E72" s="24">
        <v>46.38</v>
      </c>
      <c r="F72" s="24">
        <v>39.56</v>
      </c>
      <c r="G72" s="24">
        <v>27.919999999999998</v>
      </c>
      <c r="H72" s="61">
        <v>73.5</v>
      </c>
      <c r="I72" s="63">
        <f t="shared" si="1"/>
        <v>73.5</v>
      </c>
    </row>
    <row r="73" spans="1:9" ht="38.25">
      <c r="A73" s="56" t="s">
        <v>240</v>
      </c>
      <c r="B73" s="57">
        <v>41.1</v>
      </c>
      <c r="C73" s="24">
        <v>36.07</v>
      </c>
      <c r="D73" s="71">
        <v>46.03</v>
      </c>
      <c r="E73" s="24">
        <v>35.35</v>
      </c>
      <c r="F73" s="24">
        <v>28.78</v>
      </c>
      <c r="G73" s="24">
        <v>31.53</v>
      </c>
      <c r="H73" s="61">
        <v>46.03</v>
      </c>
      <c r="I73" s="63">
        <f t="shared" si="1"/>
        <v>46.03</v>
      </c>
    </row>
    <row r="74" spans="1:9" ht="63.75">
      <c r="A74" s="56" t="s">
        <v>244</v>
      </c>
      <c r="B74" s="62">
        <v>13.71</v>
      </c>
      <c r="C74" s="24">
        <v>12.1</v>
      </c>
      <c r="D74" s="24">
        <v>12.79</v>
      </c>
      <c r="E74" s="24">
        <v>12.29</v>
      </c>
      <c r="F74" s="24">
        <v>12.48</v>
      </c>
      <c r="G74" s="24">
        <v>12.510000000000002</v>
      </c>
      <c r="H74" s="64">
        <v>13.71</v>
      </c>
      <c r="I74" s="63">
        <f t="shared" si="1"/>
        <v>13.71</v>
      </c>
    </row>
    <row r="75" spans="1:9" ht="25.5">
      <c r="A75" s="56" t="s">
        <v>245</v>
      </c>
      <c r="B75" s="57">
        <v>0.17</v>
      </c>
      <c r="C75" s="71">
        <v>0.23</v>
      </c>
      <c r="D75" s="24">
        <v>0.13</v>
      </c>
      <c r="E75" s="24">
        <v>0.12</v>
      </c>
      <c r="F75" s="24">
        <v>0.14000000000000001</v>
      </c>
      <c r="G75" s="24">
        <v>0.06</v>
      </c>
      <c r="H75" s="64">
        <v>0.23</v>
      </c>
      <c r="I75" s="63">
        <f t="shared" si="1"/>
        <v>0.23</v>
      </c>
    </row>
    <row r="76" spans="1:9" ht="51">
      <c r="A76" s="56" t="s">
        <v>246</v>
      </c>
      <c r="B76" s="57">
        <v>0.9</v>
      </c>
      <c r="C76" s="24">
        <v>0.9</v>
      </c>
      <c r="D76" s="24">
        <v>0.99</v>
      </c>
      <c r="E76" s="71">
        <v>1.17</v>
      </c>
      <c r="F76" s="24">
        <v>1.08</v>
      </c>
      <c r="G76" s="24">
        <v>0.81</v>
      </c>
      <c r="H76" s="64">
        <v>1.17</v>
      </c>
      <c r="I76" s="63">
        <f t="shared" si="1"/>
        <v>1.17</v>
      </c>
    </row>
    <row r="77" spans="1:9" ht="63.75">
      <c r="A77" s="56" t="s">
        <v>242</v>
      </c>
      <c r="B77" s="57">
        <v>3.63</v>
      </c>
      <c r="C77" s="24">
        <v>3.7800000000000002</v>
      </c>
      <c r="D77" s="24">
        <v>3.66</v>
      </c>
      <c r="E77" s="71">
        <v>6.44</v>
      </c>
      <c r="F77" s="24">
        <v>4.08</v>
      </c>
      <c r="G77" s="24">
        <v>4.04</v>
      </c>
      <c r="H77" s="64">
        <v>6.44</v>
      </c>
      <c r="I77" s="63">
        <f t="shared" si="1"/>
        <v>6.44</v>
      </c>
    </row>
    <row r="78" spans="1:9" ht="63.75">
      <c r="A78" s="56" t="s">
        <v>248</v>
      </c>
      <c r="B78" s="57">
        <v>2.41</v>
      </c>
      <c r="C78" s="24">
        <v>1.73</v>
      </c>
      <c r="D78" s="71">
        <v>3.09</v>
      </c>
      <c r="E78" s="24">
        <v>2.48</v>
      </c>
      <c r="F78" s="24">
        <v>1.9800000000000002</v>
      </c>
      <c r="G78" s="24">
        <v>0.11</v>
      </c>
      <c r="H78" s="64">
        <v>3.09</v>
      </c>
      <c r="I78" s="63">
        <f t="shared" si="1"/>
        <v>3.09</v>
      </c>
    </row>
    <row r="79" spans="1:9" ht="38.25">
      <c r="A79" s="56" t="s">
        <v>249</v>
      </c>
      <c r="B79" s="57">
        <v>0.55000000000000004</v>
      </c>
      <c r="C79" s="24">
        <v>0.7</v>
      </c>
      <c r="D79" s="24">
        <v>0.64</v>
      </c>
      <c r="E79" s="24">
        <v>0.37</v>
      </c>
      <c r="F79" s="71">
        <v>0.92</v>
      </c>
      <c r="G79" s="24">
        <v>0.37</v>
      </c>
      <c r="H79" s="64">
        <v>0.92</v>
      </c>
      <c r="I79" s="63">
        <f t="shared" si="1"/>
        <v>0.92</v>
      </c>
    </row>
    <row r="80" spans="1:9" ht="25.5">
      <c r="A80" s="56" t="s">
        <v>250</v>
      </c>
      <c r="B80" s="57">
        <v>0.13</v>
      </c>
      <c r="C80" s="24">
        <v>0.54</v>
      </c>
      <c r="D80" s="24">
        <v>0.25</v>
      </c>
      <c r="E80" s="71">
        <v>1.29</v>
      </c>
      <c r="F80" s="24">
        <v>0.43</v>
      </c>
      <c r="G80" s="24">
        <v>0.54</v>
      </c>
      <c r="H80" s="64">
        <v>1.29</v>
      </c>
      <c r="I80" s="63">
        <f t="shared" si="1"/>
        <v>1.29</v>
      </c>
    </row>
    <row r="81" spans="1:9" ht="51">
      <c r="A81" s="56" t="s">
        <v>252</v>
      </c>
      <c r="B81" s="57">
        <v>1.1599999999999999</v>
      </c>
      <c r="C81" s="71">
        <v>1.55</v>
      </c>
      <c r="D81" s="24">
        <v>1.4</v>
      </c>
      <c r="E81" s="24">
        <v>1.0900000000000001</v>
      </c>
      <c r="F81" s="24">
        <v>0.71</v>
      </c>
      <c r="G81" s="24">
        <v>1.24</v>
      </c>
      <c r="H81" s="64">
        <v>1.55</v>
      </c>
      <c r="I81" s="63">
        <f t="shared" si="1"/>
        <v>1.55</v>
      </c>
    </row>
    <row r="82" spans="1:9" ht="51">
      <c r="A82" s="56" t="s">
        <v>253</v>
      </c>
      <c r="B82" s="57">
        <v>0.28000000000000003</v>
      </c>
      <c r="C82" s="24">
        <v>0.19</v>
      </c>
      <c r="D82" s="71">
        <v>0.41</v>
      </c>
      <c r="E82" s="24">
        <v>0.22</v>
      </c>
      <c r="F82" s="24">
        <v>0.13</v>
      </c>
      <c r="G82" s="24">
        <v>0.17</v>
      </c>
      <c r="H82" s="64">
        <v>0.41</v>
      </c>
      <c r="I82" s="63">
        <f t="shared" si="1"/>
        <v>0.41</v>
      </c>
    </row>
    <row r="83" spans="1:9" ht="51">
      <c r="A83" s="56" t="s">
        <v>254</v>
      </c>
      <c r="B83" s="57">
        <v>1.55</v>
      </c>
      <c r="C83" s="24">
        <v>0.96</v>
      </c>
      <c r="D83" s="71">
        <v>2.19</v>
      </c>
      <c r="E83" s="24">
        <v>1.49</v>
      </c>
      <c r="F83" s="24">
        <v>1.55</v>
      </c>
      <c r="G83" s="24">
        <v>1.75</v>
      </c>
      <c r="H83" s="64">
        <v>2.19</v>
      </c>
      <c r="I83" s="63">
        <f t="shared" si="1"/>
        <v>2.19</v>
      </c>
    </row>
    <row r="84" spans="1:9" ht="51">
      <c r="A84" s="56" t="s">
        <v>255</v>
      </c>
      <c r="B84" s="57">
        <v>0.82</v>
      </c>
      <c r="C84" s="24">
        <v>0.36</v>
      </c>
      <c r="D84" s="24">
        <v>0.91</v>
      </c>
      <c r="E84" s="24">
        <v>0.82</v>
      </c>
      <c r="F84" s="24">
        <v>0.91</v>
      </c>
      <c r="G84" s="71">
        <v>1.04</v>
      </c>
      <c r="H84" s="64">
        <v>1.04</v>
      </c>
      <c r="I84" s="63">
        <f t="shared" si="1"/>
        <v>1.04</v>
      </c>
    </row>
    <row r="85" spans="1:9" ht="25.5">
      <c r="A85" s="56" t="s">
        <v>256</v>
      </c>
      <c r="B85" s="57">
        <v>0</v>
      </c>
      <c r="C85" s="24">
        <v>0.56000000000000005</v>
      </c>
      <c r="D85" s="71">
        <v>0.72</v>
      </c>
      <c r="E85" s="24">
        <v>0.54</v>
      </c>
      <c r="F85" s="24">
        <v>0.45</v>
      </c>
      <c r="G85" s="24">
        <v>0.56000000000000005</v>
      </c>
      <c r="H85" s="64">
        <v>0.72</v>
      </c>
      <c r="I85" s="63">
        <f t="shared" si="1"/>
        <v>0.72</v>
      </c>
    </row>
    <row r="86" spans="1:9" ht="38.25">
      <c r="A86" s="56" t="s">
        <v>259</v>
      </c>
      <c r="B86" s="57">
        <v>23.880000000000003</v>
      </c>
      <c r="C86" s="24">
        <v>23.55</v>
      </c>
      <c r="D86" s="71">
        <v>24.560000000000002</v>
      </c>
      <c r="E86" s="24">
        <v>14.18</v>
      </c>
      <c r="F86" s="24">
        <v>17.22</v>
      </c>
      <c r="G86" s="24">
        <v>14.74</v>
      </c>
      <c r="H86" s="64">
        <v>24.560000000000002</v>
      </c>
      <c r="I86" s="63">
        <f t="shared" si="1"/>
        <v>24.560000000000002</v>
      </c>
    </row>
    <row r="87" spans="1:9" ht="25.5">
      <c r="A87" s="56" t="s">
        <v>261</v>
      </c>
      <c r="B87" s="57">
        <v>3.7</v>
      </c>
      <c r="C87" s="71">
        <v>4.8</v>
      </c>
      <c r="D87" s="24">
        <v>4.25</v>
      </c>
      <c r="E87" s="24">
        <v>3.7</v>
      </c>
      <c r="F87" s="24">
        <v>3.7</v>
      </c>
      <c r="G87" s="24">
        <v>4.1399999999999997</v>
      </c>
      <c r="H87" s="64">
        <v>4.8</v>
      </c>
      <c r="I87" s="63">
        <f t="shared" si="1"/>
        <v>4.8</v>
      </c>
    </row>
    <row r="88" spans="1:9" ht="38.25">
      <c r="A88" s="56" t="s">
        <v>263</v>
      </c>
      <c r="B88" s="57">
        <v>13.75</v>
      </c>
      <c r="C88" s="24">
        <v>12.940000000000001</v>
      </c>
      <c r="D88" s="71">
        <v>14.84</v>
      </c>
      <c r="E88" s="24">
        <v>9.0399999999999991</v>
      </c>
      <c r="F88" s="24">
        <v>9.51</v>
      </c>
      <c r="G88" s="24">
        <v>11.02</v>
      </c>
      <c r="H88" s="64">
        <v>14.84</v>
      </c>
      <c r="I88" s="63">
        <f t="shared" si="1"/>
        <v>14.84</v>
      </c>
    </row>
    <row r="89" spans="1:9" ht="25.5">
      <c r="A89" s="56" t="s">
        <v>264</v>
      </c>
      <c r="B89" s="57">
        <v>7.67</v>
      </c>
      <c r="C89" s="24">
        <v>7.35</v>
      </c>
      <c r="D89" s="71">
        <v>8.5300000000000011</v>
      </c>
      <c r="E89" s="24">
        <v>5</v>
      </c>
      <c r="F89" s="24">
        <v>5.3100000000000005</v>
      </c>
      <c r="G89" s="24">
        <v>6.02</v>
      </c>
      <c r="H89" s="64">
        <v>8.5300000000000011</v>
      </c>
      <c r="I89" s="63">
        <f t="shared" si="1"/>
        <v>8.5300000000000011</v>
      </c>
    </row>
    <row r="90" spans="1:9" ht="25.5">
      <c r="A90" s="56" t="s">
        <v>266</v>
      </c>
      <c r="B90" s="57">
        <v>4.2</v>
      </c>
      <c r="C90" s="24">
        <v>4.3600000000000003</v>
      </c>
      <c r="D90" s="71">
        <v>4.9000000000000004</v>
      </c>
      <c r="E90" s="24">
        <v>2.5099999999999998</v>
      </c>
      <c r="F90" s="24">
        <v>3.05</v>
      </c>
      <c r="G90" s="24">
        <v>2.72</v>
      </c>
      <c r="H90" s="64">
        <v>4.9000000000000004</v>
      </c>
      <c r="I90" s="63">
        <f t="shared" si="1"/>
        <v>4.9000000000000004</v>
      </c>
    </row>
    <row r="91" spans="1:9" ht="25.5">
      <c r="A91" s="56" t="s">
        <v>268</v>
      </c>
      <c r="B91" s="62">
        <v>1.08</v>
      </c>
      <c r="C91" s="24">
        <v>1.01</v>
      </c>
      <c r="D91" s="24">
        <v>1</v>
      </c>
      <c r="E91" s="24">
        <v>0.57000000000000006</v>
      </c>
      <c r="F91" s="24">
        <v>0.83000000000000007</v>
      </c>
      <c r="G91" s="24">
        <v>0.77</v>
      </c>
      <c r="H91" s="64">
        <v>1.08</v>
      </c>
      <c r="I91" s="63">
        <f t="shared" si="1"/>
        <v>1.08</v>
      </c>
    </row>
    <row r="92" spans="1:9" ht="25.5">
      <c r="A92" s="56" t="s">
        <v>270</v>
      </c>
      <c r="B92" s="62">
        <v>3.79</v>
      </c>
      <c r="C92" s="24">
        <v>3.29</v>
      </c>
      <c r="D92" s="24">
        <v>2.75</v>
      </c>
      <c r="E92" s="24">
        <v>2.4</v>
      </c>
      <c r="F92" s="24">
        <v>3.29</v>
      </c>
      <c r="G92" s="24">
        <v>2.0099999999999998</v>
      </c>
      <c r="H92" s="64">
        <v>3.79</v>
      </c>
      <c r="I92" s="63">
        <f t="shared" si="1"/>
        <v>3.79</v>
      </c>
    </row>
    <row r="93" spans="1:9" ht="38.25">
      <c r="A93" s="56" t="s">
        <v>271</v>
      </c>
      <c r="B93" s="57">
        <v>12.369999999999997</v>
      </c>
      <c r="C93" s="24">
        <v>12.1</v>
      </c>
      <c r="D93" s="71">
        <v>15.57</v>
      </c>
      <c r="E93" s="24">
        <v>10.809999999999999</v>
      </c>
      <c r="F93" s="24">
        <v>8.61</v>
      </c>
      <c r="G93" s="24">
        <v>11.04</v>
      </c>
      <c r="H93" s="64">
        <v>15.57</v>
      </c>
      <c r="I93" s="63">
        <f t="shared" si="1"/>
        <v>15.57</v>
      </c>
    </row>
    <row r="94" spans="1:9" ht="25.5">
      <c r="A94" s="56" t="s">
        <v>272</v>
      </c>
      <c r="B94" s="57">
        <v>4.93</v>
      </c>
      <c r="C94" s="24">
        <v>4.5999999999999996</v>
      </c>
      <c r="D94" s="71">
        <v>5.34</v>
      </c>
      <c r="E94" s="24">
        <v>3.45</v>
      </c>
      <c r="F94" s="24">
        <v>3.5599999999999996</v>
      </c>
      <c r="G94" s="24">
        <v>3.2</v>
      </c>
      <c r="H94" s="64">
        <v>5.34</v>
      </c>
      <c r="I94" s="63">
        <f t="shared" si="1"/>
        <v>5.34</v>
      </c>
    </row>
    <row r="95" spans="1:9" ht="25.5">
      <c r="A95" s="56" t="s">
        <v>274</v>
      </c>
      <c r="B95" s="57">
        <v>13.24</v>
      </c>
      <c r="C95" s="24">
        <v>12.73</v>
      </c>
      <c r="D95" s="24">
        <v>12.34</v>
      </c>
      <c r="E95" s="24">
        <v>11.47</v>
      </c>
      <c r="F95" s="24">
        <v>11.030000000000001</v>
      </c>
      <c r="G95" s="71">
        <v>13.78</v>
      </c>
      <c r="H95" s="64">
        <v>13.78</v>
      </c>
      <c r="I95" s="63">
        <f t="shared" si="1"/>
        <v>13.78</v>
      </c>
    </row>
    <row r="96" spans="1:9" ht="25.5">
      <c r="A96" s="56" t="s">
        <v>275</v>
      </c>
      <c r="B96" s="57">
        <v>0.82</v>
      </c>
      <c r="C96" s="24">
        <v>0.82</v>
      </c>
      <c r="D96" s="71">
        <v>0.96</v>
      </c>
      <c r="E96" s="24">
        <v>0.47</v>
      </c>
      <c r="F96" s="24">
        <v>0.49</v>
      </c>
      <c r="G96" s="24">
        <v>0.51</v>
      </c>
      <c r="H96" s="64">
        <v>0.96</v>
      </c>
      <c r="I96" s="63">
        <f t="shared" si="1"/>
        <v>0.96</v>
      </c>
    </row>
    <row r="97" spans="1:9" ht="25.5">
      <c r="A97" s="56" t="s">
        <v>276</v>
      </c>
      <c r="B97" s="62">
        <v>4.08</v>
      </c>
      <c r="C97" s="24">
        <v>2.25</v>
      </c>
      <c r="D97" s="24">
        <v>1.64</v>
      </c>
      <c r="E97" s="24">
        <v>3.3000000000000003</v>
      </c>
      <c r="F97" s="24">
        <v>2.9299999999999997</v>
      </c>
      <c r="G97" s="24">
        <v>1.22</v>
      </c>
      <c r="H97" s="64">
        <v>4.08</v>
      </c>
      <c r="I97" s="63">
        <f t="shared" si="1"/>
        <v>4.08</v>
      </c>
    </row>
    <row r="98" spans="1:9" ht="25.5">
      <c r="A98" s="56" t="s">
        <v>277</v>
      </c>
      <c r="B98" s="57">
        <v>2.94</v>
      </c>
      <c r="C98" s="24">
        <v>2.89</v>
      </c>
      <c r="D98" s="71">
        <v>2.94</v>
      </c>
      <c r="E98" s="24">
        <v>2.29</v>
      </c>
      <c r="F98" s="24">
        <v>2.0099999999999998</v>
      </c>
      <c r="G98" s="24">
        <v>2.09</v>
      </c>
      <c r="H98" s="64">
        <v>2.94</v>
      </c>
      <c r="I98" s="63">
        <f t="shared" si="1"/>
        <v>2.94</v>
      </c>
    </row>
    <row r="99" spans="1:9" ht="25.5">
      <c r="A99" s="56" t="s">
        <v>279</v>
      </c>
      <c r="B99" s="57">
        <v>5.7799999999999994</v>
      </c>
      <c r="C99" s="24">
        <v>5.5600000000000005</v>
      </c>
      <c r="D99" s="71">
        <v>6.65</v>
      </c>
      <c r="E99" s="24">
        <v>3.8200000000000003</v>
      </c>
      <c r="F99" s="24">
        <v>3.8200000000000003</v>
      </c>
      <c r="G99" s="24">
        <v>3.33</v>
      </c>
      <c r="H99" s="64">
        <v>6.65</v>
      </c>
      <c r="I99" s="63">
        <f t="shared" si="1"/>
        <v>6.65</v>
      </c>
    </row>
    <row r="100" spans="1:9" ht="38.25">
      <c r="A100" s="56" t="s">
        <v>280</v>
      </c>
      <c r="B100" s="57">
        <v>14.71</v>
      </c>
      <c r="C100" s="24">
        <v>6.26</v>
      </c>
      <c r="D100" s="71">
        <v>17.89</v>
      </c>
      <c r="E100" s="24">
        <v>11.55</v>
      </c>
      <c r="F100" s="24">
        <v>10.75</v>
      </c>
      <c r="G100" s="24">
        <v>0</v>
      </c>
      <c r="H100" s="64">
        <v>17.89</v>
      </c>
      <c r="I100" s="63">
        <f t="shared" si="1"/>
        <v>17.89</v>
      </c>
    </row>
    <row r="101" spans="1:9" ht="25.5">
      <c r="A101" s="56" t="s">
        <v>283</v>
      </c>
      <c r="B101" s="57">
        <v>2.1100000000000003</v>
      </c>
      <c r="C101" s="24">
        <v>2.02</v>
      </c>
      <c r="D101" s="71">
        <v>2.25</v>
      </c>
      <c r="E101" s="24">
        <v>1.72</v>
      </c>
      <c r="F101" s="24">
        <v>1.2400000000000002</v>
      </c>
      <c r="G101" s="24">
        <v>1.55</v>
      </c>
      <c r="H101" s="64">
        <v>2.25</v>
      </c>
      <c r="I101" s="63">
        <f t="shared" si="1"/>
        <v>2.25</v>
      </c>
    </row>
    <row r="102" spans="1:9" ht="38.25">
      <c r="A102" s="56" t="s">
        <v>285</v>
      </c>
      <c r="B102" s="57">
        <v>19.97</v>
      </c>
      <c r="C102" s="24">
        <v>18.62</v>
      </c>
      <c r="D102" s="71">
        <v>24.48</v>
      </c>
      <c r="E102" s="24">
        <v>12.280000000000001</v>
      </c>
      <c r="F102" s="24">
        <v>10.170000000000002</v>
      </c>
      <c r="G102" s="24">
        <v>13.39</v>
      </c>
      <c r="H102" s="64">
        <v>24.48</v>
      </c>
      <c r="I102" s="63">
        <f t="shared" si="1"/>
        <v>24.48</v>
      </c>
    </row>
    <row r="103" spans="1:9" ht="25.5">
      <c r="A103" s="56" t="s">
        <v>287</v>
      </c>
      <c r="B103" s="57">
        <v>3.27</v>
      </c>
      <c r="C103" s="24">
        <v>3.16</v>
      </c>
      <c r="D103" s="71">
        <v>5.13</v>
      </c>
      <c r="E103" s="24">
        <v>2.4</v>
      </c>
      <c r="F103" s="24">
        <v>2.0699999999999998</v>
      </c>
      <c r="G103" s="24">
        <v>2.83</v>
      </c>
      <c r="H103" s="64">
        <v>5.13</v>
      </c>
      <c r="I103" s="63">
        <f t="shared" si="1"/>
        <v>5.13</v>
      </c>
    </row>
    <row r="104" spans="1:9" ht="25.5">
      <c r="A104" s="56" t="s">
        <v>289</v>
      </c>
      <c r="B104" s="62">
        <v>2.89</v>
      </c>
      <c r="C104" s="24">
        <v>2.5099999999999998</v>
      </c>
      <c r="D104" s="24">
        <v>2.4</v>
      </c>
      <c r="E104" s="24">
        <v>1.9100000000000001</v>
      </c>
      <c r="F104" s="24">
        <v>2.29</v>
      </c>
      <c r="G104" s="24">
        <v>2.4500000000000002</v>
      </c>
      <c r="H104" s="64">
        <v>2.89</v>
      </c>
      <c r="I104" s="63">
        <f t="shared" si="1"/>
        <v>2.89</v>
      </c>
    </row>
    <row r="105" spans="1:9" ht="25.5">
      <c r="A105" s="56" t="s">
        <v>290</v>
      </c>
      <c r="B105" s="57">
        <v>2.16</v>
      </c>
      <c r="C105" s="24">
        <v>1.56</v>
      </c>
      <c r="D105" s="71">
        <v>2.31</v>
      </c>
      <c r="E105" s="24">
        <v>1.58</v>
      </c>
      <c r="F105" s="24">
        <v>1.18</v>
      </c>
      <c r="G105" s="24">
        <v>1.18</v>
      </c>
      <c r="H105" s="64">
        <v>2.31</v>
      </c>
      <c r="I105" s="63">
        <f t="shared" si="1"/>
        <v>2.31</v>
      </c>
    </row>
    <row r="106" spans="1:9" ht="38.25">
      <c r="A106" s="56" t="s">
        <v>292</v>
      </c>
      <c r="B106" s="57">
        <v>5.6</v>
      </c>
      <c r="C106" s="24">
        <v>5.92</v>
      </c>
      <c r="D106" s="71">
        <v>6.73</v>
      </c>
      <c r="E106" s="24">
        <v>4.68</v>
      </c>
      <c r="F106" s="24">
        <v>4.1100000000000003</v>
      </c>
      <c r="G106" s="24">
        <v>4.8100000000000005</v>
      </c>
      <c r="H106" s="64">
        <v>6.73</v>
      </c>
      <c r="I106" s="63">
        <f t="shared" si="1"/>
        <v>6.73</v>
      </c>
    </row>
    <row r="107" spans="1:9" ht="38.25">
      <c r="A107" s="56" t="s">
        <v>294</v>
      </c>
      <c r="B107" s="57">
        <v>12.419999999999998</v>
      </c>
      <c r="C107" s="71">
        <v>17.459999999999997</v>
      </c>
      <c r="D107" s="24">
        <v>9.14</v>
      </c>
      <c r="E107" s="24">
        <v>3.09</v>
      </c>
      <c r="F107" s="24">
        <v>9.4699999999999989</v>
      </c>
      <c r="G107" s="24">
        <v>12.7</v>
      </c>
      <c r="H107" s="64">
        <v>17.459999999999997</v>
      </c>
      <c r="I107" s="63">
        <f t="shared" si="1"/>
        <v>17.459999999999997</v>
      </c>
    </row>
    <row r="108" spans="1:9" ht="25.5">
      <c r="A108" s="56" t="s">
        <v>296</v>
      </c>
      <c r="B108" s="57">
        <v>0.02</v>
      </c>
      <c r="C108" s="24">
        <v>0.02</v>
      </c>
      <c r="D108" s="71">
        <v>0.02</v>
      </c>
      <c r="E108" s="24">
        <v>0</v>
      </c>
      <c r="F108" s="24">
        <v>0</v>
      </c>
      <c r="G108" s="24">
        <v>0</v>
      </c>
      <c r="H108" s="64">
        <v>0.02</v>
      </c>
      <c r="I108" s="63">
        <f t="shared" si="1"/>
        <v>0.02</v>
      </c>
    </row>
    <row r="109" spans="1:9" ht="25.5">
      <c r="A109" s="56" t="s">
        <v>297</v>
      </c>
      <c r="B109" s="57">
        <v>0.82</v>
      </c>
      <c r="C109" s="24">
        <v>0.95</v>
      </c>
      <c r="D109" s="24">
        <v>1.18</v>
      </c>
      <c r="E109" s="71">
        <v>1.27</v>
      </c>
      <c r="F109" s="24">
        <v>1.1200000000000001</v>
      </c>
      <c r="G109" s="24">
        <v>0.91</v>
      </c>
      <c r="H109" s="64">
        <v>1.27</v>
      </c>
      <c r="I109" s="63">
        <f t="shared" si="1"/>
        <v>1.27</v>
      </c>
    </row>
    <row r="110" spans="1:9" ht="38.25">
      <c r="A110" s="56" t="s">
        <v>299</v>
      </c>
      <c r="B110" s="62">
        <v>1.01</v>
      </c>
      <c r="C110" s="24">
        <v>0.88</v>
      </c>
      <c r="D110" s="24">
        <v>0.95</v>
      </c>
      <c r="E110" s="24">
        <v>0.8</v>
      </c>
      <c r="F110" s="24">
        <v>0.67</v>
      </c>
      <c r="G110" s="24">
        <v>0.67</v>
      </c>
      <c r="H110" s="64">
        <v>1.01</v>
      </c>
      <c r="I110" s="63">
        <f t="shared" si="1"/>
        <v>1.01</v>
      </c>
    </row>
    <row r="111" spans="1:9" ht="25.5">
      <c r="A111" s="56" t="s">
        <v>300</v>
      </c>
      <c r="B111" s="57">
        <v>1.71</v>
      </c>
      <c r="C111" s="24">
        <v>1.9</v>
      </c>
      <c r="D111" s="71">
        <v>1.9</v>
      </c>
      <c r="E111" s="24">
        <v>1.43</v>
      </c>
      <c r="F111" s="24">
        <v>1.24</v>
      </c>
      <c r="G111" s="24">
        <v>1.52</v>
      </c>
      <c r="H111" s="64">
        <v>1.9</v>
      </c>
      <c r="I111" s="63">
        <f t="shared" si="1"/>
        <v>1.9</v>
      </c>
    </row>
    <row r="112" spans="1:9" ht="38.25">
      <c r="A112" s="56" t="s">
        <v>301</v>
      </c>
      <c r="B112" s="57">
        <v>1.05</v>
      </c>
      <c r="C112" s="24">
        <v>1.05</v>
      </c>
      <c r="D112" s="71">
        <v>1.2</v>
      </c>
      <c r="E112" s="24">
        <v>0.99</v>
      </c>
      <c r="F112" s="24">
        <v>0.86</v>
      </c>
      <c r="G112" s="24">
        <v>1.01</v>
      </c>
      <c r="H112" s="64">
        <v>1.2</v>
      </c>
      <c r="I112" s="63">
        <f t="shared" si="1"/>
        <v>1.2</v>
      </c>
    </row>
    <row r="113" spans="1:9" ht="25.5">
      <c r="A113" s="56" t="s">
        <v>302</v>
      </c>
      <c r="B113" s="57">
        <v>0.49</v>
      </c>
      <c r="C113" s="24">
        <v>0.49</v>
      </c>
      <c r="D113" s="71">
        <v>0.8</v>
      </c>
      <c r="E113" s="24">
        <v>0.49</v>
      </c>
      <c r="F113" s="24">
        <v>0.22</v>
      </c>
      <c r="G113" s="24">
        <v>0.44</v>
      </c>
      <c r="H113" s="64">
        <v>0.8</v>
      </c>
      <c r="I113" s="63">
        <f t="shared" si="1"/>
        <v>0.8</v>
      </c>
    </row>
    <row r="114" spans="1:9" ht="25.5">
      <c r="A114" s="56" t="s">
        <v>303</v>
      </c>
      <c r="B114" s="57">
        <v>0.56999999999999995</v>
      </c>
      <c r="C114" s="71">
        <v>0.56999999999999995</v>
      </c>
      <c r="D114" s="24">
        <v>0.51</v>
      </c>
      <c r="E114" s="24">
        <v>0.3</v>
      </c>
      <c r="F114" s="24">
        <v>0.19</v>
      </c>
      <c r="G114" s="24">
        <v>0.38</v>
      </c>
      <c r="H114" s="64">
        <v>0.56999999999999995</v>
      </c>
      <c r="I114" s="63">
        <f t="shared" si="1"/>
        <v>0.56999999999999995</v>
      </c>
    </row>
    <row r="115" spans="1:9" ht="25.5">
      <c r="A115" s="56" t="s">
        <v>304</v>
      </c>
      <c r="B115" s="57">
        <v>0.22</v>
      </c>
      <c r="C115" s="24">
        <v>0.22</v>
      </c>
      <c r="D115" s="71">
        <v>0.31</v>
      </c>
      <c r="E115" s="24">
        <v>0.2</v>
      </c>
      <c r="F115" s="24">
        <v>0.16</v>
      </c>
      <c r="G115" s="24">
        <v>0.13</v>
      </c>
      <c r="H115" s="64">
        <v>0.31</v>
      </c>
      <c r="I115" s="63">
        <f t="shared" si="1"/>
        <v>0.31</v>
      </c>
    </row>
    <row r="116" spans="1:9" ht="25.5">
      <c r="A116" s="56" t="s">
        <v>305</v>
      </c>
      <c r="B116" s="57">
        <v>0.23</v>
      </c>
      <c r="C116" s="71">
        <v>0.23</v>
      </c>
      <c r="D116" s="24">
        <v>0.19</v>
      </c>
      <c r="E116" s="24">
        <v>0.1</v>
      </c>
      <c r="F116" s="24">
        <v>0.1</v>
      </c>
      <c r="G116" s="24">
        <v>0.11</v>
      </c>
      <c r="H116" s="64">
        <v>0.23</v>
      </c>
      <c r="I116" s="63">
        <f t="shared" si="1"/>
        <v>0.23</v>
      </c>
    </row>
    <row r="117" spans="1:9" ht="38.25">
      <c r="A117" s="56" t="s">
        <v>306</v>
      </c>
      <c r="B117" s="57">
        <v>3.6</v>
      </c>
      <c r="C117" s="24">
        <v>3.49</v>
      </c>
      <c r="D117" s="71">
        <v>4.47</v>
      </c>
      <c r="E117" s="24">
        <v>2.4</v>
      </c>
      <c r="F117" s="24">
        <v>2.5099999999999998</v>
      </c>
      <c r="G117" s="24">
        <v>2.5099999999999998</v>
      </c>
      <c r="H117" s="64">
        <v>4.47</v>
      </c>
      <c r="I117" s="63">
        <f t="shared" si="1"/>
        <v>4.47</v>
      </c>
    </row>
    <row r="118" spans="1:9" ht="25.5">
      <c r="A118" s="56" t="s">
        <v>308</v>
      </c>
      <c r="B118" s="57">
        <v>1.52</v>
      </c>
      <c r="C118" s="71">
        <v>1.9</v>
      </c>
      <c r="D118" s="24">
        <v>1.71</v>
      </c>
      <c r="E118" s="24">
        <v>0.88</v>
      </c>
      <c r="F118" s="24">
        <v>1.33</v>
      </c>
      <c r="G118" s="24">
        <v>1.52</v>
      </c>
      <c r="H118" s="64">
        <v>1.9</v>
      </c>
      <c r="I118" s="63">
        <f t="shared" si="1"/>
        <v>1.9</v>
      </c>
    </row>
    <row r="119" spans="1:9" ht="25.5">
      <c r="A119" s="56" t="s">
        <v>309</v>
      </c>
      <c r="B119" s="57">
        <v>3.43</v>
      </c>
      <c r="C119" s="24">
        <v>2.74</v>
      </c>
      <c r="D119" s="71">
        <v>3.43</v>
      </c>
      <c r="E119" s="24">
        <v>1.94</v>
      </c>
      <c r="F119" s="24">
        <v>2.06</v>
      </c>
      <c r="G119" s="24">
        <v>2.11</v>
      </c>
      <c r="H119" s="64">
        <v>3.43</v>
      </c>
      <c r="I119" s="63">
        <f t="shared" si="1"/>
        <v>3.43</v>
      </c>
    </row>
    <row r="120" spans="1:9" ht="25.5">
      <c r="A120" s="56" t="s">
        <v>311</v>
      </c>
      <c r="B120" s="57">
        <v>0.74</v>
      </c>
      <c r="C120" s="71">
        <v>1.42</v>
      </c>
      <c r="D120" s="24">
        <v>0.93</v>
      </c>
      <c r="E120" s="24">
        <v>0.65</v>
      </c>
      <c r="F120" s="24">
        <v>0.6</v>
      </c>
      <c r="G120" s="24">
        <v>0.57999999999999996</v>
      </c>
      <c r="H120" s="64">
        <v>1.42</v>
      </c>
      <c r="I120" s="63">
        <f t="shared" si="1"/>
        <v>1.42</v>
      </c>
    </row>
    <row r="121" spans="1:9" ht="25.5">
      <c r="A121" s="56" t="s">
        <v>312</v>
      </c>
      <c r="B121" s="57">
        <v>0.61</v>
      </c>
      <c r="C121" s="24">
        <v>0.61</v>
      </c>
      <c r="D121" s="71">
        <v>0.67</v>
      </c>
      <c r="E121" s="24">
        <v>0.49</v>
      </c>
      <c r="F121" s="24">
        <v>0.53</v>
      </c>
      <c r="G121" s="24">
        <v>0.56999999999999995</v>
      </c>
      <c r="H121" s="64">
        <v>0.67</v>
      </c>
      <c r="I121" s="63">
        <f t="shared" si="1"/>
        <v>0.67</v>
      </c>
    </row>
    <row r="122" spans="1:9" ht="25.5">
      <c r="A122" s="56" t="s">
        <v>314</v>
      </c>
      <c r="B122" s="62">
        <v>1.18</v>
      </c>
      <c r="C122" s="24">
        <v>1.07</v>
      </c>
      <c r="D122" s="24">
        <v>0.59</v>
      </c>
      <c r="E122" s="24">
        <v>0.54</v>
      </c>
      <c r="F122" s="24">
        <v>0.64</v>
      </c>
      <c r="G122" s="24">
        <v>0.27</v>
      </c>
      <c r="H122" s="64">
        <v>1.18</v>
      </c>
      <c r="I122" s="63">
        <f t="shared" si="1"/>
        <v>1.18</v>
      </c>
    </row>
    <row r="123" spans="1:9" ht="25.5">
      <c r="A123" s="56" t="s">
        <v>316</v>
      </c>
      <c r="B123" s="57">
        <v>10.07</v>
      </c>
      <c r="C123" s="24">
        <v>8.879999999999999</v>
      </c>
      <c r="D123" s="71">
        <v>11.25</v>
      </c>
      <c r="E123" s="24">
        <v>9.01</v>
      </c>
      <c r="F123" s="24">
        <v>7.43</v>
      </c>
      <c r="G123" s="24">
        <v>7.91</v>
      </c>
      <c r="H123" s="64">
        <v>11.25</v>
      </c>
      <c r="I123" s="63">
        <f t="shared" si="1"/>
        <v>11.25</v>
      </c>
    </row>
    <row r="124" spans="1:9" ht="25.5">
      <c r="A124" s="56" t="s">
        <v>318</v>
      </c>
      <c r="B124" s="57">
        <v>9.9</v>
      </c>
      <c r="C124" s="71">
        <v>12.57</v>
      </c>
      <c r="D124" s="24">
        <v>12.18</v>
      </c>
      <c r="E124" s="24">
        <v>9.8000000000000007</v>
      </c>
      <c r="F124" s="24">
        <v>8.56</v>
      </c>
      <c r="G124" s="24">
        <v>8.09</v>
      </c>
      <c r="H124" s="64">
        <v>12.57</v>
      </c>
      <c r="I124" s="63">
        <f t="shared" si="1"/>
        <v>12.57</v>
      </c>
    </row>
    <row r="125" spans="1:9" ht="38.25">
      <c r="A125" s="56" t="s">
        <v>319</v>
      </c>
      <c r="B125" s="57">
        <v>11.02</v>
      </c>
      <c r="C125" s="24">
        <v>11.79</v>
      </c>
      <c r="D125" s="71">
        <v>15.05</v>
      </c>
      <c r="E125" s="24">
        <v>8.84</v>
      </c>
      <c r="F125" s="24">
        <v>7.21</v>
      </c>
      <c r="G125" s="24">
        <v>8.08</v>
      </c>
      <c r="H125" s="64">
        <v>15.05</v>
      </c>
      <c r="I125" s="63">
        <f t="shared" si="1"/>
        <v>15.05</v>
      </c>
    </row>
    <row r="126" spans="1:9" ht="38.25">
      <c r="A126" s="56" t="s">
        <v>320</v>
      </c>
      <c r="B126" s="62">
        <v>12.76</v>
      </c>
      <c r="C126" s="24">
        <v>6.53</v>
      </c>
      <c r="D126" s="24">
        <v>8.0500000000000007</v>
      </c>
      <c r="E126" s="24">
        <v>6.49</v>
      </c>
      <c r="F126" s="24">
        <v>7.12</v>
      </c>
      <c r="G126" s="24">
        <v>9.8000000000000007</v>
      </c>
      <c r="H126" s="64">
        <v>12.76</v>
      </c>
      <c r="I126" s="63">
        <f t="shared" si="1"/>
        <v>12.76</v>
      </c>
    </row>
    <row r="127" spans="1:9" ht="25.5">
      <c r="A127" s="56" t="s">
        <v>322</v>
      </c>
      <c r="B127" s="57">
        <v>1.52</v>
      </c>
      <c r="C127" s="24">
        <v>1.64</v>
      </c>
      <c r="D127" s="71">
        <v>1.9300000000000002</v>
      </c>
      <c r="E127" s="24">
        <v>1.1299999999999999</v>
      </c>
      <c r="F127" s="24">
        <v>1.04</v>
      </c>
      <c r="G127" s="24">
        <v>1.25</v>
      </c>
      <c r="H127" s="64">
        <v>1.9300000000000002</v>
      </c>
      <c r="I127" s="63">
        <f t="shared" si="1"/>
        <v>1.9300000000000002</v>
      </c>
    </row>
    <row r="128" spans="1:9" ht="25.5">
      <c r="A128" s="56" t="s">
        <v>323</v>
      </c>
      <c r="B128" s="57">
        <v>5.01</v>
      </c>
      <c r="C128" s="24">
        <v>4.6900000000000004</v>
      </c>
      <c r="D128" s="71">
        <v>5.45</v>
      </c>
      <c r="E128" s="24">
        <v>3.49</v>
      </c>
      <c r="F128" s="24">
        <v>3.27</v>
      </c>
      <c r="G128" s="24">
        <v>3.27</v>
      </c>
      <c r="H128" s="64">
        <v>5.45</v>
      </c>
      <c r="I128" s="63">
        <f t="shared" si="1"/>
        <v>5.45</v>
      </c>
    </row>
    <row r="129" spans="1:9" ht="25.5">
      <c r="A129" s="56" t="s">
        <v>325</v>
      </c>
      <c r="B129" s="57">
        <v>21.84</v>
      </c>
      <c r="C129" s="24">
        <v>22.46</v>
      </c>
      <c r="D129" s="71">
        <v>28.7</v>
      </c>
      <c r="E129" s="24">
        <v>20.53</v>
      </c>
      <c r="F129" s="24">
        <v>16.899999999999999</v>
      </c>
      <c r="G129" s="24">
        <v>19.98</v>
      </c>
      <c r="H129" s="64">
        <v>28.7</v>
      </c>
      <c r="I129" s="63">
        <f t="shared" si="1"/>
        <v>28.7</v>
      </c>
    </row>
    <row r="130" spans="1:9" ht="51">
      <c r="A130" s="56" t="s">
        <v>327</v>
      </c>
      <c r="B130" s="57">
        <v>6.71</v>
      </c>
      <c r="C130" s="24">
        <v>5.95</v>
      </c>
      <c r="D130" s="71">
        <v>6.78</v>
      </c>
      <c r="E130" s="24">
        <v>5.57</v>
      </c>
      <c r="F130" s="24">
        <v>5.38</v>
      </c>
      <c r="G130" s="24">
        <v>5.57</v>
      </c>
      <c r="H130" s="64">
        <v>6.78</v>
      </c>
      <c r="I130" s="63">
        <f t="shared" ref="I130:I193" si="2">MAX(B130:G130)</f>
        <v>6.78</v>
      </c>
    </row>
    <row r="131" spans="1:9" ht="25.5">
      <c r="A131" s="56" t="s">
        <v>330</v>
      </c>
      <c r="B131" s="57">
        <v>3.4299999999999997</v>
      </c>
      <c r="C131" s="24">
        <v>3.71</v>
      </c>
      <c r="D131" s="71">
        <v>3.9699999999999998</v>
      </c>
      <c r="E131" s="24">
        <v>2.5999999999999996</v>
      </c>
      <c r="F131" s="24">
        <v>2.29</v>
      </c>
      <c r="G131" s="24">
        <v>3.54</v>
      </c>
      <c r="H131" s="64">
        <v>3.9699999999999998</v>
      </c>
      <c r="I131" s="63">
        <f t="shared" si="2"/>
        <v>3.9699999999999998</v>
      </c>
    </row>
    <row r="132" spans="1:9" ht="38.25">
      <c r="A132" s="56" t="s">
        <v>332</v>
      </c>
      <c r="B132" s="57">
        <v>40.370000000000005</v>
      </c>
      <c r="C132" s="24">
        <v>39.78</v>
      </c>
      <c r="D132" s="71">
        <v>53.370000000000005</v>
      </c>
      <c r="E132" s="24">
        <v>38.160000000000004</v>
      </c>
      <c r="F132" s="24">
        <v>27.540000000000003</v>
      </c>
      <c r="G132" s="24">
        <v>37.879999999999995</v>
      </c>
      <c r="H132" s="64">
        <v>53.370000000000005</v>
      </c>
      <c r="I132" s="63">
        <f t="shared" si="2"/>
        <v>53.370000000000005</v>
      </c>
    </row>
    <row r="133" spans="1:9" ht="25.5">
      <c r="A133" s="56" t="s">
        <v>334</v>
      </c>
      <c r="B133" s="62">
        <v>0.98</v>
      </c>
      <c r="C133" s="24">
        <v>0.74</v>
      </c>
      <c r="D133" s="24">
        <v>0.85</v>
      </c>
      <c r="E133" s="24">
        <v>0.64</v>
      </c>
      <c r="F133" s="24">
        <v>0.64</v>
      </c>
      <c r="G133" s="24">
        <v>0.44</v>
      </c>
      <c r="H133" s="64">
        <v>0.98</v>
      </c>
      <c r="I133" s="63">
        <f t="shared" si="2"/>
        <v>0.98</v>
      </c>
    </row>
    <row r="134" spans="1:9" ht="25.5">
      <c r="A134" s="56" t="s">
        <v>336</v>
      </c>
      <c r="B134" s="57">
        <v>1.4700000000000002</v>
      </c>
      <c r="C134" s="24">
        <v>1.47</v>
      </c>
      <c r="D134" s="71">
        <v>2.0699999999999998</v>
      </c>
      <c r="E134" s="24">
        <v>1.0900000000000001</v>
      </c>
      <c r="F134" s="24">
        <v>0.98</v>
      </c>
      <c r="G134" s="24">
        <v>1.03</v>
      </c>
      <c r="H134" s="64">
        <v>2.0699999999999998</v>
      </c>
      <c r="I134" s="63">
        <f t="shared" si="2"/>
        <v>2.0699999999999998</v>
      </c>
    </row>
    <row r="135" spans="1:9" ht="25.5">
      <c r="A135" s="56" t="s">
        <v>337</v>
      </c>
      <c r="B135" s="57">
        <v>0.44</v>
      </c>
      <c r="C135" s="24">
        <v>0.44</v>
      </c>
      <c r="D135" s="24">
        <v>0.49</v>
      </c>
      <c r="E135" s="24">
        <v>0.21000000000000002</v>
      </c>
      <c r="F135" s="24">
        <v>0.42000000000000004</v>
      </c>
      <c r="G135" s="71">
        <v>0.66</v>
      </c>
      <c r="H135" s="64">
        <v>0.66</v>
      </c>
      <c r="I135" s="63">
        <f t="shared" si="2"/>
        <v>0.66</v>
      </c>
    </row>
    <row r="136" spans="1:9" ht="25.5">
      <c r="A136" s="56" t="s">
        <v>338</v>
      </c>
      <c r="B136" s="57">
        <v>2.0699999999999998</v>
      </c>
      <c r="C136" s="71">
        <v>2.29</v>
      </c>
      <c r="D136" s="24">
        <v>2.1800000000000002</v>
      </c>
      <c r="E136" s="24">
        <v>1.1399999999999999</v>
      </c>
      <c r="F136" s="24">
        <v>1.04</v>
      </c>
      <c r="G136" s="24">
        <v>1.31</v>
      </c>
      <c r="H136" s="64">
        <v>2.29</v>
      </c>
      <c r="I136" s="63">
        <f t="shared" si="2"/>
        <v>2.29</v>
      </c>
    </row>
    <row r="137" spans="1:9" ht="25.5">
      <c r="A137" s="56" t="s">
        <v>340</v>
      </c>
      <c r="B137" s="57">
        <v>1.2</v>
      </c>
      <c r="C137" s="24">
        <v>1.42</v>
      </c>
      <c r="D137" s="71">
        <v>2.1800000000000002</v>
      </c>
      <c r="E137" s="24">
        <v>1.36</v>
      </c>
      <c r="F137" s="24">
        <v>0.82</v>
      </c>
      <c r="G137" s="24">
        <v>0.98</v>
      </c>
      <c r="H137" s="64">
        <v>2.1800000000000002</v>
      </c>
      <c r="I137" s="63">
        <f t="shared" si="2"/>
        <v>2.1800000000000002</v>
      </c>
    </row>
    <row r="138" spans="1:9" ht="25.5">
      <c r="A138" s="56" t="s">
        <v>342</v>
      </c>
      <c r="B138" s="57">
        <v>0.85</v>
      </c>
      <c r="C138" s="24">
        <v>0.65</v>
      </c>
      <c r="D138" s="24">
        <v>1.24</v>
      </c>
      <c r="E138" s="24">
        <v>0.35</v>
      </c>
      <c r="F138" s="24">
        <v>0.36</v>
      </c>
      <c r="G138" s="71">
        <v>1.27</v>
      </c>
      <c r="H138" s="64">
        <v>1.27</v>
      </c>
      <c r="I138" s="63">
        <f t="shared" si="2"/>
        <v>1.27</v>
      </c>
    </row>
    <row r="139" spans="1:9" ht="25.5">
      <c r="A139" s="56" t="s">
        <v>344</v>
      </c>
      <c r="B139" s="57">
        <v>0.27</v>
      </c>
      <c r="C139" s="24">
        <v>0.36</v>
      </c>
      <c r="D139" s="24">
        <v>0.63</v>
      </c>
      <c r="E139" s="24">
        <v>0.54</v>
      </c>
      <c r="F139" s="71">
        <v>0.64</v>
      </c>
      <c r="G139" s="24">
        <v>0.63</v>
      </c>
      <c r="H139" s="64">
        <v>0.64</v>
      </c>
      <c r="I139" s="63">
        <f t="shared" si="2"/>
        <v>0.64</v>
      </c>
    </row>
    <row r="140" spans="1:9" ht="25.5">
      <c r="A140" s="56" t="s">
        <v>346</v>
      </c>
      <c r="B140" s="57">
        <v>0.38</v>
      </c>
      <c r="C140" s="24">
        <v>0.51</v>
      </c>
      <c r="D140" s="24">
        <v>0.42</v>
      </c>
      <c r="E140" s="24">
        <v>0</v>
      </c>
      <c r="F140" s="24">
        <v>0.28999999999999998</v>
      </c>
      <c r="G140" s="71">
        <v>1.22</v>
      </c>
      <c r="H140" s="64">
        <v>1.22</v>
      </c>
      <c r="I140" s="63">
        <f t="shared" si="2"/>
        <v>1.22</v>
      </c>
    </row>
    <row r="141" spans="1:9" ht="25.5">
      <c r="A141" s="56" t="s">
        <v>347</v>
      </c>
      <c r="B141" s="57">
        <v>0.67</v>
      </c>
      <c r="C141" s="24">
        <v>0.67</v>
      </c>
      <c r="D141" s="71">
        <v>0.72</v>
      </c>
      <c r="E141" s="24">
        <v>0.49</v>
      </c>
      <c r="F141" s="24">
        <v>0.48</v>
      </c>
      <c r="G141" s="24">
        <v>0.63</v>
      </c>
      <c r="H141" s="64">
        <v>0.72</v>
      </c>
      <c r="I141" s="63">
        <f t="shared" si="2"/>
        <v>0.72</v>
      </c>
    </row>
    <row r="142" spans="1:9" ht="25.5">
      <c r="A142" s="56" t="s">
        <v>348</v>
      </c>
      <c r="B142" s="57">
        <v>0.66</v>
      </c>
      <c r="C142" s="24">
        <v>1.24</v>
      </c>
      <c r="D142" s="24">
        <v>1.26</v>
      </c>
      <c r="E142" s="24">
        <v>0.1</v>
      </c>
      <c r="F142" s="24">
        <v>0.09</v>
      </c>
      <c r="G142" s="71">
        <v>1.4</v>
      </c>
      <c r="H142" s="64">
        <v>1.4</v>
      </c>
      <c r="I142" s="63">
        <f t="shared" si="2"/>
        <v>1.4</v>
      </c>
    </row>
    <row r="143" spans="1:9" ht="38.25">
      <c r="A143" s="56" t="s">
        <v>349</v>
      </c>
      <c r="B143" s="57">
        <v>11.91</v>
      </c>
      <c r="C143" s="24">
        <v>11.91</v>
      </c>
      <c r="D143" s="71">
        <v>16.75</v>
      </c>
      <c r="E143" s="24">
        <v>14.77</v>
      </c>
      <c r="F143" s="24">
        <v>12.2</v>
      </c>
      <c r="G143" s="24">
        <v>13.8</v>
      </c>
      <c r="H143" s="64">
        <v>16.75</v>
      </c>
      <c r="I143" s="63">
        <f t="shared" si="2"/>
        <v>16.75</v>
      </c>
    </row>
    <row r="144" spans="1:9" ht="38.25">
      <c r="A144" s="56" t="s">
        <v>351</v>
      </c>
      <c r="B144" s="57">
        <v>2.29</v>
      </c>
      <c r="C144" s="71">
        <v>3.71</v>
      </c>
      <c r="D144" s="24">
        <v>1.28</v>
      </c>
      <c r="E144" s="24">
        <v>1.63</v>
      </c>
      <c r="F144" s="24">
        <v>2.29</v>
      </c>
      <c r="G144" s="24">
        <v>2.62</v>
      </c>
      <c r="H144" s="64">
        <v>3.71</v>
      </c>
      <c r="I144" s="63">
        <f t="shared" si="2"/>
        <v>3.71</v>
      </c>
    </row>
    <row r="145" spans="1:9" ht="25.5">
      <c r="A145" s="56" t="s">
        <v>352</v>
      </c>
      <c r="B145" s="57">
        <v>0.91</v>
      </c>
      <c r="C145" s="24">
        <v>0.97</v>
      </c>
      <c r="D145" s="71">
        <v>1.2</v>
      </c>
      <c r="E145" s="24">
        <v>0.56999999999999995</v>
      </c>
      <c r="F145" s="24">
        <v>0.44</v>
      </c>
      <c r="G145" s="24">
        <v>0.34</v>
      </c>
      <c r="H145" s="64">
        <v>1.2</v>
      </c>
      <c r="I145" s="63">
        <f t="shared" si="2"/>
        <v>1.2</v>
      </c>
    </row>
    <row r="146" spans="1:9" ht="25.5">
      <c r="A146" s="56" t="s">
        <v>353</v>
      </c>
      <c r="B146" s="57">
        <v>0.48</v>
      </c>
      <c r="C146" s="24">
        <v>0.46</v>
      </c>
      <c r="D146" s="71">
        <v>0.76</v>
      </c>
      <c r="E146" s="24">
        <v>0.28999999999999998</v>
      </c>
      <c r="F146" s="24">
        <v>0.27</v>
      </c>
      <c r="G146" s="24">
        <v>0.27</v>
      </c>
      <c r="H146" s="64">
        <v>0.76</v>
      </c>
      <c r="I146" s="63">
        <f t="shared" si="2"/>
        <v>0.76</v>
      </c>
    </row>
    <row r="147" spans="1:9" ht="25.5">
      <c r="A147" s="56" t="s">
        <v>354</v>
      </c>
      <c r="B147" s="62">
        <v>0.67</v>
      </c>
      <c r="C147" s="24">
        <v>0.56999999999999995</v>
      </c>
      <c r="D147" s="24">
        <v>0.56999999999999995</v>
      </c>
      <c r="E147" s="24">
        <v>0.56999999999999995</v>
      </c>
      <c r="F147" s="24">
        <v>0.4</v>
      </c>
      <c r="G147" s="24">
        <v>0.38</v>
      </c>
      <c r="H147" s="64">
        <v>0.67</v>
      </c>
      <c r="I147" s="63">
        <f t="shared" si="2"/>
        <v>0.67</v>
      </c>
    </row>
    <row r="148" spans="1:9" ht="25.5">
      <c r="A148" s="56" t="s">
        <v>355</v>
      </c>
      <c r="B148" s="57">
        <v>3.36</v>
      </c>
      <c r="C148" s="24">
        <v>3.63</v>
      </c>
      <c r="D148" s="71">
        <v>4.26</v>
      </c>
      <c r="E148" s="24">
        <v>2.36</v>
      </c>
      <c r="F148" s="24">
        <v>2</v>
      </c>
      <c r="G148" s="24">
        <v>2.1800000000000002</v>
      </c>
      <c r="H148" s="64">
        <v>4.26</v>
      </c>
      <c r="I148" s="63">
        <f t="shared" si="2"/>
        <v>4.26</v>
      </c>
    </row>
    <row r="149" spans="1:9" ht="25.5">
      <c r="A149" s="56" t="s">
        <v>356</v>
      </c>
      <c r="B149" s="57">
        <v>3.8100000000000005</v>
      </c>
      <c r="C149" s="24">
        <v>4.2</v>
      </c>
      <c r="D149" s="71">
        <v>5.83</v>
      </c>
      <c r="E149" s="24">
        <v>3.8100000000000005</v>
      </c>
      <c r="F149" s="24">
        <v>3.1100000000000003</v>
      </c>
      <c r="G149" s="24">
        <v>3.7</v>
      </c>
      <c r="H149" s="64">
        <v>5.83</v>
      </c>
      <c r="I149" s="63">
        <f t="shared" si="2"/>
        <v>5.83</v>
      </c>
    </row>
    <row r="150" spans="1:9" ht="25.5">
      <c r="A150" s="56" t="s">
        <v>358</v>
      </c>
      <c r="B150" s="57">
        <v>2.72</v>
      </c>
      <c r="C150" s="24">
        <v>2.67</v>
      </c>
      <c r="D150" s="71">
        <v>4.25</v>
      </c>
      <c r="E150" s="24">
        <v>1.96</v>
      </c>
      <c r="F150" s="24">
        <v>2.1800000000000002</v>
      </c>
      <c r="G150" s="24">
        <v>2.23</v>
      </c>
      <c r="H150" s="64">
        <v>4.25</v>
      </c>
      <c r="I150" s="63">
        <f t="shared" si="2"/>
        <v>4.25</v>
      </c>
    </row>
    <row r="151" spans="1:9" ht="25.5">
      <c r="A151" s="56" t="s">
        <v>360</v>
      </c>
      <c r="B151" s="57">
        <v>5.08</v>
      </c>
      <c r="C151" s="24">
        <v>4</v>
      </c>
      <c r="D151" s="71">
        <v>5.0999999999999996</v>
      </c>
      <c r="E151" s="24">
        <v>2.8</v>
      </c>
      <c r="F151" s="24">
        <v>2.4299999999999997</v>
      </c>
      <c r="G151" s="24">
        <v>2.61</v>
      </c>
      <c r="H151" s="64">
        <v>5.0999999999999996</v>
      </c>
      <c r="I151" s="63">
        <f t="shared" si="2"/>
        <v>5.0999999999999996</v>
      </c>
    </row>
    <row r="152" spans="1:9" ht="25.5">
      <c r="A152" s="56" t="s">
        <v>361</v>
      </c>
      <c r="B152" s="57">
        <v>1.43</v>
      </c>
      <c r="C152" s="24">
        <v>1.48</v>
      </c>
      <c r="D152" s="24">
        <v>1.66</v>
      </c>
      <c r="E152" s="71">
        <v>1.9</v>
      </c>
      <c r="F152" s="24">
        <v>1.71</v>
      </c>
      <c r="G152" s="24">
        <v>1.71</v>
      </c>
      <c r="H152" s="64">
        <v>1.9</v>
      </c>
      <c r="I152" s="63">
        <f t="shared" si="2"/>
        <v>1.9</v>
      </c>
    </row>
    <row r="153" spans="1:9" ht="38.25">
      <c r="A153" s="56" t="s">
        <v>362</v>
      </c>
      <c r="B153" s="57">
        <v>0.39</v>
      </c>
      <c r="C153" s="24">
        <v>0.49</v>
      </c>
      <c r="D153" s="71">
        <v>0.86</v>
      </c>
      <c r="E153" s="24">
        <v>0.39</v>
      </c>
      <c r="F153" s="24">
        <v>0.35</v>
      </c>
      <c r="G153" s="24">
        <v>0.4</v>
      </c>
      <c r="H153" s="64">
        <v>0.86</v>
      </c>
      <c r="I153" s="63">
        <f t="shared" si="2"/>
        <v>0.86</v>
      </c>
    </row>
    <row r="154" spans="1:9" ht="25.5">
      <c r="A154" s="56" t="s">
        <v>363</v>
      </c>
      <c r="B154" s="57">
        <v>6.17</v>
      </c>
      <c r="C154" s="24">
        <v>7.25</v>
      </c>
      <c r="D154" s="71">
        <v>7.25</v>
      </c>
      <c r="E154" s="24">
        <v>6.74</v>
      </c>
      <c r="F154" s="24">
        <v>6.2200000000000006</v>
      </c>
      <c r="G154" s="24">
        <v>6.11</v>
      </c>
      <c r="H154" s="64">
        <v>7.25</v>
      </c>
      <c r="I154" s="63">
        <f t="shared" si="2"/>
        <v>7.25</v>
      </c>
    </row>
    <row r="155" spans="1:9" ht="25.5">
      <c r="A155" s="56" t="s">
        <v>364</v>
      </c>
      <c r="B155" s="57">
        <v>1.05</v>
      </c>
      <c r="C155" s="24">
        <v>1.33</v>
      </c>
      <c r="D155" s="71">
        <v>1.52</v>
      </c>
      <c r="E155" s="24">
        <v>0.69</v>
      </c>
      <c r="F155" s="24">
        <v>0.38</v>
      </c>
      <c r="G155" s="24">
        <v>0.95</v>
      </c>
      <c r="H155" s="64">
        <v>1.52</v>
      </c>
      <c r="I155" s="63">
        <f t="shared" si="2"/>
        <v>1.52</v>
      </c>
    </row>
    <row r="156" spans="1:9" ht="25.5">
      <c r="A156" s="56" t="s">
        <v>365</v>
      </c>
      <c r="B156" s="57">
        <v>0.38</v>
      </c>
      <c r="C156" s="24">
        <v>0.28999999999999998</v>
      </c>
      <c r="D156" s="71">
        <v>0.56999999999999995</v>
      </c>
      <c r="E156" s="24">
        <v>0.19</v>
      </c>
      <c r="F156" s="24">
        <v>0.48</v>
      </c>
      <c r="G156" s="24">
        <v>0.56999999999999995</v>
      </c>
      <c r="H156" s="64">
        <v>0.56999999999999995</v>
      </c>
      <c r="I156" s="63">
        <f t="shared" si="2"/>
        <v>0.56999999999999995</v>
      </c>
    </row>
    <row r="157" spans="1:9" ht="25.5">
      <c r="A157" s="56" t="s">
        <v>366</v>
      </c>
      <c r="B157" s="57">
        <v>0.38</v>
      </c>
      <c r="C157" s="24">
        <v>0.76</v>
      </c>
      <c r="D157" s="71">
        <v>1.24</v>
      </c>
      <c r="E157" s="24">
        <v>0</v>
      </c>
      <c r="F157" s="24">
        <v>0.67</v>
      </c>
      <c r="G157" s="24">
        <v>0.67</v>
      </c>
      <c r="H157" s="64">
        <v>1.24</v>
      </c>
      <c r="I157" s="63">
        <f t="shared" si="2"/>
        <v>1.24</v>
      </c>
    </row>
    <row r="158" spans="1:9" ht="63.75">
      <c r="A158" s="56" t="s">
        <v>367</v>
      </c>
      <c r="B158" s="57">
        <v>8.9699999999999989</v>
      </c>
      <c r="C158" s="71">
        <v>11.990000000000002</v>
      </c>
      <c r="D158" s="24">
        <v>11.61</v>
      </c>
      <c r="E158" s="24">
        <v>11.3</v>
      </c>
      <c r="F158" s="24">
        <v>8.3000000000000007</v>
      </c>
      <c r="G158" s="24">
        <v>10.8</v>
      </c>
      <c r="H158" s="64">
        <v>11.990000000000002</v>
      </c>
      <c r="I158" s="63">
        <f t="shared" si="2"/>
        <v>11.990000000000002</v>
      </c>
    </row>
    <row r="159" spans="1:9" ht="51">
      <c r="A159" s="56" t="s">
        <v>369</v>
      </c>
      <c r="B159" s="57">
        <v>2.9699999999999998</v>
      </c>
      <c r="C159" s="24">
        <v>2.1399999999999997</v>
      </c>
      <c r="D159" s="71">
        <v>3.25</v>
      </c>
      <c r="E159" s="24">
        <v>1.7999999999999998</v>
      </c>
      <c r="F159" s="24">
        <v>2</v>
      </c>
      <c r="G159" s="24">
        <v>1.88</v>
      </c>
      <c r="H159" s="64">
        <v>3.25</v>
      </c>
      <c r="I159" s="63">
        <f t="shared" si="2"/>
        <v>3.25</v>
      </c>
    </row>
    <row r="160" spans="1:9" ht="63.75">
      <c r="A160" s="56" t="s">
        <v>371</v>
      </c>
      <c r="B160" s="57">
        <v>3.39</v>
      </c>
      <c r="C160" s="71">
        <v>4.49</v>
      </c>
      <c r="D160" s="24">
        <v>4</v>
      </c>
      <c r="E160" s="24">
        <v>2</v>
      </c>
      <c r="F160" s="24">
        <v>2.1</v>
      </c>
      <c r="G160" s="24">
        <v>2.36</v>
      </c>
      <c r="H160" s="64">
        <v>4.49</v>
      </c>
      <c r="I160" s="63">
        <f t="shared" si="2"/>
        <v>4.49</v>
      </c>
    </row>
    <row r="161" spans="1:9" ht="63.75">
      <c r="A161" s="56" t="s">
        <v>372</v>
      </c>
      <c r="B161" s="57">
        <v>6.6</v>
      </c>
      <c r="C161" s="24">
        <v>7.44</v>
      </c>
      <c r="D161" s="71">
        <v>10.620000000000001</v>
      </c>
      <c r="E161" s="24">
        <v>9.4</v>
      </c>
      <c r="F161" s="24">
        <v>6.7</v>
      </c>
      <c r="G161" s="24">
        <v>9.0500000000000007</v>
      </c>
      <c r="H161" s="64">
        <v>10.620000000000001</v>
      </c>
      <c r="I161" s="63">
        <f t="shared" si="2"/>
        <v>10.620000000000001</v>
      </c>
    </row>
    <row r="162" spans="1:9" ht="63.75">
      <c r="A162" s="56" t="s">
        <v>373</v>
      </c>
      <c r="B162" s="57">
        <v>1.4</v>
      </c>
      <c r="C162" s="24">
        <v>1.49</v>
      </c>
      <c r="D162" s="71">
        <v>1.77</v>
      </c>
      <c r="E162" s="24">
        <v>1.3</v>
      </c>
      <c r="F162" s="24">
        <v>1.2</v>
      </c>
      <c r="G162" s="24">
        <v>1.23</v>
      </c>
      <c r="H162" s="64">
        <v>1.77</v>
      </c>
      <c r="I162" s="63">
        <f t="shared" si="2"/>
        <v>1.77</v>
      </c>
    </row>
    <row r="163" spans="1:9" ht="25.5">
      <c r="A163" s="56" t="s">
        <v>374</v>
      </c>
      <c r="B163" s="57">
        <v>0.47</v>
      </c>
      <c r="C163" s="24">
        <v>0.34</v>
      </c>
      <c r="D163" s="24">
        <v>0.56999999999999995</v>
      </c>
      <c r="E163" s="71">
        <v>2.6</v>
      </c>
      <c r="F163" s="24">
        <v>0.3</v>
      </c>
      <c r="G163" s="24">
        <v>0.38</v>
      </c>
      <c r="H163" s="64">
        <v>2.6</v>
      </c>
      <c r="I163" s="63">
        <f t="shared" si="2"/>
        <v>2.6</v>
      </c>
    </row>
    <row r="164" spans="1:9" ht="25.5">
      <c r="A164" s="56" t="s">
        <v>112</v>
      </c>
      <c r="B164" s="57">
        <v>0.71</v>
      </c>
      <c r="C164" s="24">
        <v>0.75</v>
      </c>
      <c r="D164" s="71">
        <v>1.1000000000000001</v>
      </c>
      <c r="E164" s="24">
        <v>0.4</v>
      </c>
      <c r="F164" s="24">
        <v>0.6</v>
      </c>
      <c r="G164" s="24">
        <v>0.33</v>
      </c>
      <c r="H164" s="64">
        <v>1.1000000000000001</v>
      </c>
      <c r="I164" s="63">
        <f t="shared" si="2"/>
        <v>1.1000000000000001</v>
      </c>
    </row>
    <row r="165" spans="1:9" ht="51">
      <c r="A165" s="56" t="s">
        <v>375</v>
      </c>
      <c r="B165" s="57">
        <v>0.31</v>
      </c>
      <c r="C165" s="24">
        <v>0.33</v>
      </c>
      <c r="D165" s="71">
        <v>0.41</v>
      </c>
      <c r="E165" s="24">
        <v>0.2</v>
      </c>
      <c r="F165" s="24">
        <v>0.3</v>
      </c>
      <c r="G165" s="24">
        <v>0.3</v>
      </c>
      <c r="H165" s="64">
        <v>0.41</v>
      </c>
      <c r="I165" s="63">
        <f t="shared" si="2"/>
        <v>0.41</v>
      </c>
    </row>
    <row r="166" spans="1:9" ht="51">
      <c r="A166" s="56" t="s">
        <v>376</v>
      </c>
      <c r="B166" s="57">
        <v>0.76</v>
      </c>
      <c r="C166" s="24">
        <v>0.55000000000000004</v>
      </c>
      <c r="D166" s="71">
        <v>0.88</v>
      </c>
      <c r="E166" s="24">
        <v>0.4</v>
      </c>
      <c r="F166" s="24">
        <v>0.4</v>
      </c>
      <c r="G166" s="24">
        <v>0.45</v>
      </c>
      <c r="H166" s="64">
        <v>0.88</v>
      </c>
      <c r="I166" s="63">
        <f t="shared" si="2"/>
        <v>0.88</v>
      </c>
    </row>
    <row r="167" spans="1:9" ht="63.75">
      <c r="A167" s="56" t="s">
        <v>377</v>
      </c>
      <c r="B167" s="57">
        <v>1.26</v>
      </c>
      <c r="C167" s="24">
        <v>1.53</v>
      </c>
      <c r="D167" s="71">
        <v>1.66</v>
      </c>
      <c r="E167" s="24">
        <v>1.2</v>
      </c>
      <c r="F167" s="24">
        <v>1.1000000000000001</v>
      </c>
      <c r="G167" s="24">
        <v>1.3</v>
      </c>
      <c r="H167" s="64">
        <v>1.66</v>
      </c>
      <c r="I167" s="63">
        <f t="shared" si="2"/>
        <v>1.66</v>
      </c>
    </row>
    <row r="168" spans="1:9" ht="51">
      <c r="A168" s="56" t="s">
        <v>378</v>
      </c>
      <c r="B168" s="57">
        <v>0.54</v>
      </c>
      <c r="C168" s="24">
        <v>0.45</v>
      </c>
      <c r="D168" s="71">
        <v>0.6</v>
      </c>
      <c r="E168" s="24">
        <v>0.45</v>
      </c>
      <c r="F168" s="24">
        <v>0.45</v>
      </c>
      <c r="G168" s="24">
        <v>0.57999999999999996</v>
      </c>
      <c r="H168" s="64">
        <v>0.6</v>
      </c>
      <c r="I168" s="63">
        <f t="shared" si="2"/>
        <v>0.6</v>
      </c>
    </row>
    <row r="169" spans="1:9" ht="63.75">
      <c r="A169" s="56" t="s">
        <v>379</v>
      </c>
      <c r="B169" s="57">
        <v>3.29</v>
      </c>
      <c r="C169" s="24">
        <v>6.16</v>
      </c>
      <c r="D169" s="71">
        <v>8.4</v>
      </c>
      <c r="E169" s="24">
        <v>3.4000000000000004</v>
      </c>
      <c r="F169" s="24">
        <v>2.8</v>
      </c>
      <c r="G169" s="24">
        <v>4.2</v>
      </c>
      <c r="H169" s="64">
        <v>8.4</v>
      </c>
      <c r="I169" s="63">
        <f t="shared" si="2"/>
        <v>8.4</v>
      </c>
    </row>
    <row r="170" spans="1:9" ht="63.75">
      <c r="A170" s="56" t="s">
        <v>381</v>
      </c>
      <c r="B170" s="57">
        <v>3.68</v>
      </c>
      <c r="C170" s="24">
        <v>4.07</v>
      </c>
      <c r="D170" s="71">
        <v>6.06</v>
      </c>
      <c r="E170" s="24">
        <v>2.16</v>
      </c>
      <c r="F170" s="24">
        <v>1.95</v>
      </c>
      <c r="G170" s="24">
        <v>3.45</v>
      </c>
      <c r="H170" s="64">
        <v>6.06</v>
      </c>
      <c r="I170" s="63">
        <f t="shared" si="2"/>
        <v>6.06</v>
      </c>
    </row>
    <row r="171" spans="1:9" ht="38.25">
      <c r="A171" s="56" t="s">
        <v>50</v>
      </c>
      <c r="B171" s="57">
        <v>0.54</v>
      </c>
      <c r="C171" s="24">
        <v>0.54</v>
      </c>
      <c r="D171" s="71">
        <v>0.64</v>
      </c>
      <c r="E171" s="24">
        <v>0.6</v>
      </c>
      <c r="F171" s="24">
        <v>0.4</v>
      </c>
      <c r="G171" s="24">
        <v>0.31</v>
      </c>
      <c r="H171" s="64">
        <v>0.64</v>
      </c>
      <c r="I171" s="63">
        <f t="shared" si="2"/>
        <v>0.64</v>
      </c>
    </row>
    <row r="172" spans="1:9" ht="63.75">
      <c r="A172" s="56" t="s">
        <v>383</v>
      </c>
      <c r="B172" s="57">
        <v>3.12</v>
      </c>
      <c r="C172" s="24">
        <v>4.83</v>
      </c>
      <c r="D172" s="71">
        <v>5.59</v>
      </c>
      <c r="E172" s="24">
        <v>3.2700000000000005</v>
      </c>
      <c r="F172" s="24">
        <v>2.6500000000000004</v>
      </c>
      <c r="G172" s="24">
        <v>3.73</v>
      </c>
      <c r="H172" s="64">
        <v>5.59</v>
      </c>
      <c r="I172" s="63">
        <f t="shared" si="2"/>
        <v>5.59</v>
      </c>
    </row>
    <row r="173" spans="1:9" ht="63.75">
      <c r="A173" s="56" t="s">
        <v>385</v>
      </c>
      <c r="B173" s="57">
        <v>1.31</v>
      </c>
      <c r="C173" s="24">
        <v>1.42</v>
      </c>
      <c r="D173" s="71">
        <v>2.19</v>
      </c>
      <c r="E173" s="24">
        <v>0.89999999999999991</v>
      </c>
      <c r="F173" s="24">
        <v>1</v>
      </c>
      <c r="G173" s="24">
        <v>0.79</v>
      </c>
      <c r="H173" s="64">
        <v>2.19</v>
      </c>
      <c r="I173" s="63">
        <f t="shared" si="2"/>
        <v>2.19</v>
      </c>
    </row>
    <row r="174" spans="1:9" ht="38.25">
      <c r="A174" s="56" t="s">
        <v>387</v>
      </c>
      <c r="B174" s="57">
        <v>5.89</v>
      </c>
      <c r="C174" s="24">
        <v>2.92</v>
      </c>
      <c r="D174" s="24">
        <v>3.75</v>
      </c>
      <c r="E174" s="24">
        <v>5.0999999999999996</v>
      </c>
      <c r="F174" s="24">
        <v>4.2</v>
      </c>
      <c r="G174" s="71">
        <v>7.13</v>
      </c>
      <c r="H174" s="64">
        <v>7.13</v>
      </c>
      <c r="I174" s="63">
        <f t="shared" si="2"/>
        <v>7.13</v>
      </c>
    </row>
    <row r="175" spans="1:9" ht="63.75">
      <c r="A175" s="56" t="s">
        <v>388</v>
      </c>
      <c r="B175" s="57">
        <v>1.85</v>
      </c>
      <c r="C175" s="24">
        <v>1.83</v>
      </c>
      <c r="D175" s="71">
        <v>2.4700000000000002</v>
      </c>
      <c r="E175" s="24">
        <v>1.3</v>
      </c>
      <c r="F175" s="24">
        <v>1.4</v>
      </c>
      <c r="G175" s="24">
        <v>1.71</v>
      </c>
      <c r="H175" s="64">
        <v>2.4700000000000002</v>
      </c>
      <c r="I175" s="63">
        <f t="shared" si="2"/>
        <v>2.4700000000000002</v>
      </c>
    </row>
    <row r="176" spans="1:9" ht="38.25">
      <c r="A176" s="56" t="s">
        <v>389</v>
      </c>
      <c r="B176" s="57">
        <v>1.84</v>
      </c>
      <c r="C176" s="24">
        <v>2.2600000000000002</v>
      </c>
      <c r="D176" s="71">
        <v>2.2599999999999998</v>
      </c>
      <c r="E176" s="24">
        <v>1.5</v>
      </c>
      <c r="F176" s="24">
        <v>1.5</v>
      </c>
      <c r="G176" s="24">
        <v>0.57999999999999996</v>
      </c>
      <c r="H176" s="64">
        <v>2.2599999999999998</v>
      </c>
      <c r="I176" s="63">
        <f t="shared" si="2"/>
        <v>2.2600000000000002</v>
      </c>
    </row>
    <row r="177" spans="1:9" ht="25.5">
      <c r="A177" s="56" t="s">
        <v>390</v>
      </c>
      <c r="B177" s="57">
        <v>0</v>
      </c>
      <c r="C177" s="24">
        <v>0</v>
      </c>
      <c r="D177" s="24">
        <v>0</v>
      </c>
      <c r="E177" s="71">
        <v>0.2</v>
      </c>
      <c r="F177" s="24">
        <v>0.15</v>
      </c>
      <c r="G177" s="24">
        <v>0</v>
      </c>
      <c r="H177" s="64">
        <v>0.2</v>
      </c>
      <c r="I177" s="63">
        <f t="shared" si="2"/>
        <v>0.2</v>
      </c>
    </row>
    <row r="178" spans="1:9" ht="63.75">
      <c r="A178" s="56" t="s">
        <v>391</v>
      </c>
      <c r="B178" s="57">
        <v>2.23</v>
      </c>
      <c r="C178" s="24">
        <v>2.41</v>
      </c>
      <c r="D178" s="24">
        <v>2.41</v>
      </c>
      <c r="E178" s="24">
        <v>2</v>
      </c>
      <c r="F178" s="71">
        <v>2.5</v>
      </c>
      <c r="G178" s="24">
        <v>2.37</v>
      </c>
      <c r="H178" s="64">
        <v>2.5</v>
      </c>
      <c r="I178" s="63">
        <f t="shared" si="2"/>
        <v>2.5</v>
      </c>
    </row>
    <row r="179" spans="1:9" ht="63.75">
      <c r="A179" s="56" t="s">
        <v>392</v>
      </c>
      <c r="B179" s="57">
        <v>0.2</v>
      </c>
      <c r="C179" s="24">
        <v>0.14000000000000001</v>
      </c>
      <c r="D179" s="71">
        <v>0.22</v>
      </c>
      <c r="E179" s="24">
        <v>0.12</v>
      </c>
      <c r="F179" s="24">
        <v>0.11</v>
      </c>
      <c r="G179" s="24">
        <v>0.18</v>
      </c>
      <c r="H179" s="64">
        <v>0.22</v>
      </c>
      <c r="I179" s="63">
        <f t="shared" si="2"/>
        <v>0.22</v>
      </c>
    </row>
    <row r="180" spans="1:9" ht="51">
      <c r="A180" s="56" t="s">
        <v>394</v>
      </c>
      <c r="B180" s="57">
        <v>0</v>
      </c>
      <c r="C180" s="24">
        <v>0.18</v>
      </c>
      <c r="D180" s="24">
        <v>0.21</v>
      </c>
      <c r="E180" s="24">
        <v>0.14000000000000001</v>
      </c>
      <c r="F180" s="71">
        <v>0.25</v>
      </c>
      <c r="G180" s="24">
        <v>0.18</v>
      </c>
      <c r="H180" s="64">
        <v>0.25</v>
      </c>
      <c r="I180" s="63">
        <f t="shared" si="2"/>
        <v>0.25</v>
      </c>
    </row>
    <row r="181" spans="1:9" ht="63.75">
      <c r="A181" s="56" t="s">
        <v>396</v>
      </c>
      <c r="B181" s="57">
        <v>4</v>
      </c>
      <c r="C181" s="24">
        <v>4.51</v>
      </c>
      <c r="D181" s="71">
        <v>6.4</v>
      </c>
      <c r="E181" s="24">
        <v>3</v>
      </c>
      <c r="F181" s="24">
        <v>4.3</v>
      </c>
      <c r="G181" s="24">
        <v>3.6</v>
      </c>
      <c r="H181" s="64">
        <v>6.4</v>
      </c>
      <c r="I181" s="63">
        <f t="shared" si="2"/>
        <v>6.4</v>
      </c>
    </row>
    <row r="182" spans="1:9" ht="63.75">
      <c r="A182" s="56" t="s">
        <v>132</v>
      </c>
      <c r="B182" s="57">
        <v>3.63</v>
      </c>
      <c r="C182" s="24">
        <v>3.4899999999999998</v>
      </c>
      <c r="D182" s="71">
        <v>4.68</v>
      </c>
      <c r="E182" s="24">
        <v>2.5</v>
      </c>
      <c r="F182" s="24">
        <v>1.9</v>
      </c>
      <c r="G182" s="24">
        <v>2.35</v>
      </c>
      <c r="H182" s="64">
        <v>4.68</v>
      </c>
      <c r="I182" s="63">
        <f t="shared" si="2"/>
        <v>4.68</v>
      </c>
    </row>
    <row r="183" spans="1:9" ht="63.75">
      <c r="A183" s="56" t="s">
        <v>397</v>
      </c>
      <c r="B183" s="57">
        <v>8.24</v>
      </c>
      <c r="C183" s="24">
        <v>8.31</v>
      </c>
      <c r="D183" s="71">
        <v>12.33</v>
      </c>
      <c r="E183" s="24">
        <v>6.29</v>
      </c>
      <c r="F183" s="24">
        <v>5.5</v>
      </c>
      <c r="G183" s="24">
        <v>8.3800000000000008</v>
      </c>
      <c r="H183" s="64">
        <v>12.33</v>
      </c>
      <c r="I183" s="63">
        <f t="shared" si="2"/>
        <v>12.33</v>
      </c>
    </row>
    <row r="184" spans="1:9" ht="51">
      <c r="A184" s="56" t="s">
        <v>399</v>
      </c>
      <c r="B184" s="57">
        <v>0.22</v>
      </c>
      <c r="C184" s="24">
        <v>0.21</v>
      </c>
      <c r="D184" s="24">
        <v>0.27</v>
      </c>
      <c r="E184" s="24">
        <v>0.2</v>
      </c>
      <c r="F184" s="24">
        <v>0.2</v>
      </c>
      <c r="G184" s="71">
        <v>0.28000000000000003</v>
      </c>
      <c r="H184" s="64">
        <v>0.28000000000000003</v>
      </c>
      <c r="I184" s="63">
        <f t="shared" si="2"/>
        <v>0.28000000000000003</v>
      </c>
    </row>
    <row r="185" spans="1:9" ht="51">
      <c r="A185" s="56" t="s">
        <v>400</v>
      </c>
      <c r="B185" s="57">
        <v>0.16</v>
      </c>
      <c r="C185" s="24">
        <v>0.18</v>
      </c>
      <c r="D185" s="24">
        <v>0.2</v>
      </c>
      <c r="E185" s="24">
        <v>0.2</v>
      </c>
      <c r="F185" s="24">
        <v>0.11</v>
      </c>
      <c r="G185" s="71">
        <v>0.25</v>
      </c>
      <c r="H185" s="64">
        <v>0.25</v>
      </c>
      <c r="I185" s="63">
        <f t="shared" si="2"/>
        <v>0.25</v>
      </c>
    </row>
    <row r="186" spans="1:9" ht="38.25">
      <c r="A186" s="56" t="s">
        <v>401</v>
      </c>
      <c r="B186" s="57">
        <v>4.79</v>
      </c>
      <c r="C186" s="24">
        <v>5.1400000000000006</v>
      </c>
      <c r="D186" s="71">
        <v>7.8</v>
      </c>
      <c r="E186" s="24">
        <v>5.2</v>
      </c>
      <c r="F186" s="24">
        <v>3.25</v>
      </c>
      <c r="G186" s="24">
        <v>5</v>
      </c>
      <c r="H186" s="64">
        <v>7.8</v>
      </c>
      <c r="I186" s="63">
        <f t="shared" si="2"/>
        <v>7.8</v>
      </c>
    </row>
    <row r="187" spans="1:9" ht="25.5">
      <c r="A187" s="56" t="s">
        <v>403</v>
      </c>
      <c r="B187" s="57">
        <v>2.21</v>
      </c>
      <c r="C187" s="24">
        <v>2.04</v>
      </c>
      <c r="D187" s="71">
        <v>2.62</v>
      </c>
      <c r="E187" s="24">
        <v>2.5999999999999996</v>
      </c>
      <c r="F187" s="24">
        <v>2.1</v>
      </c>
      <c r="G187" s="24">
        <v>1.65</v>
      </c>
      <c r="H187" s="64">
        <v>2.62</v>
      </c>
      <c r="I187" s="63">
        <f t="shared" si="2"/>
        <v>2.62</v>
      </c>
    </row>
    <row r="188" spans="1:9" ht="25.5">
      <c r="A188" s="56" t="s">
        <v>133</v>
      </c>
      <c r="B188" s="57">
        <v>0.35</v>
      </c>
      <c r="C188" s="24">
        <v>0.46</v>
      </c>
      <c r="D188" s="71">
        <v>0.48</v>
      </c>
      <c r="E188" s="24">
        <v>0.4</v>
      </c>
      <c r="F188" s="24">
        <v>0.4</v>
      </c>
      <c r="G188" s="24">
        <v>0.38</v>
      </c>
      <c r="H188" s="64">
        <v>0.48</v>
      </c>
      <c r="I188" s="63">
        <f t="shared" si="2"/>
        <v>0.48</v>
      </c>
    </row>
    <row r="189" spans="1:9" ht="63.75">
      <c r="A189" s="56" t="s">
        <v>405</v>
      </c>
      <c r="B189" s="57">
        <v>0.46</v>
      </c>
      <c r="C189" s="24">
        <v>0.7</v>
      </c>
      <c r="D189" s="71">
        <v>0.7</v>
      </c>
      <c r="E189" s="24">
        <v>0.6</v>
      </c>
      <c r="F189" s="24">
        <v>0.6</v>
      </c>
      <c r="G189" s="24">
        <v>0.65</v>
      </c>
      <c r="H189" s="64">
        <v>0.7</v>
      </c>
      <c r="I189" s="63">
        <f t="shared" si="2"/>
        <v>0.7</v>
      </c>
    </row>
    <row r="190" spans="1:9" ht="51">
      <c r="A190" s="56" t="s">
        <v>406</v>
      </c>
      <c r="B190" s="57">
        <v>1.05</v>
      </c>
      <c r="C190" s="24">
        <v>1</v>
      </c>
      <c r="D190" s="71">
        <v>1.33</v>
      </c>
      <c r="E190" s="24">
        <v>0.82</v>
      </c>
      <c r="F190" s="24">
        <v>0.65</v>
      </c>
      <c r="G190" s="24">
        <v>0.95</v>
      </c>
      <c r="H190" s="64">
        <v>1.33</v>
      </c>
      <c r="I190" s="63">
        <f t="shared" si="2"/>
        <v>1.33</v>
      </c>
    </row>
    <row r="191" spans="1:9" ht="38.25">
      <c r="A191" s="56" t="s">
        <v>407</v>
      </c>
      <c r="B191" s="57">
        <v>0.28999999999999998</v>
      </c>
      <c r="C191" s="24">
        <v>0.36</v>
      </c>
      <c r="D191" s="71">
        <v>0.36</v>
      </c>
      <c r="E191" s="24">
        <v>0.2</v>
      </c>
      <c r="F191" s="24">
        <v>0.2</v>
      </c>
      <c r="G191" s="24">
        <v>0.25</v>
      </c>
      <c r="H191" s="64">
        <v>0.36</v>
      </c>
      <c r="I191" s="63">
        <f t="shared" si="2"/>
        <v>0.36</v>
      </c>
    </row>
    <row r="192" spans="1:9" ht="63.75">
      <c r="A192" s="56" t="s">
        <v>408</v>
      </c>
      <c r="B192" s="57">
        <v>0.43</v>
      </c>
      <c r="C192" s="24">
        <v>0.52</v>
      </c>
      <c r="D192" s="24">
        <v>0.78</v>
      </c>
      <c r="E192" s="71">
        <v>1.3</v>
      </c>
      <c r="F192" s="24">
        <v>1.2</v>
      </c>
      <c r="G192" s="24">
        <v>0.55000000000000004</v>
      </c>
      <c r="H192" s="64">
        <v>1.3</v>
      </c>
      <c r="I192" s="63">
        <f t="shared" si="2"/>
        <v>1.3</v>
      </c>
    </row>
    <row r="193" spans="1:9" ht="38.25">
      <c r="A193" s="56" t="s">
        <v>409</v>
      </c>
      <c r="B193" s="57">
        <v>0.22</v>
      </c>
      <c r="C193" s="24">
        <v>0.26</v>
      </c>
      <c r="D193" s="71">
        <v>0.51</v>
      </c>
      <c r="E193" s="24">
        <v>0.1</v>
      </c>
      <c r="F193" s="24">
        <v>0.1</v>
      </c>
      <c r="G193" s="24">
        <v>0.15</v>
      </c>
      <c r="H193" s="64">
        <v>0.51</v>
      </c>
      <c r="I193" s="63">
        <f t="shared" si="2"/>
        <v>0.51</v>
      </c>
    </row>
    <row r="194" spans="1:9" ht="51">
      <c r="A194" s="56" t="s">
        <v>410</v>
      </c>
      <c r="B194" s="57">
        <v>0</v>
      </c>
      <c r="C194" s="24">
        <v>0</v>
      </c>
      <c r="D194" s="24">
        <v>0</v>
      </c>
      <c r="E194" s="24">
        <v>0</v>
      </c>
      <c r="F194" s="24">
        <v>0</v>
      </c>
      <c r="G194" s="71">
        <v>0</v>
      </c>
      <c r="H194" s="64">
        <v>0</v>
      </c>
      <c r="I194" s="63">
        <f t="shared" ref="I194:I257" si="3">MAX(B194:G194)</f>
        <v>0</v>
      </c>
    </row>
    <row r="195" spans="1:9" ht="51">
      <c r="A195" s="56" t="s">
        <v>411</v>
      </c>
      <c r="B195" s="62">
        <v>1.1599999999999999</v>
      </c>
      <c r="C195" s="24">
        <v>0.52</v>
      </c>
      <c r="D195" s="24">
        <v>0.72</v>
      </c>
      <c r="E195" s="24">
        <v>0.51</v>
      </c>
      <c r="F195" s="24">
        <v>0.95</v>
      </c>
      <c r="G195" s="24">
        <v>0.65</v>
      </c>
      <c r="H195" s="64">
        <v>1.1599999999999999</v>
      </c>
      <c r="I195" s="63">
        <f t="shared" si="3"/>
        <v>1.1599999999999999</v>
      </c>
    </row>
    <row r="196" spans="1:9" ht="51">
      <c r="A196" s="56" t="s">
        <v>412</v>
      </c>
      <c r="B196" s="57">
        <v>0.02</v>
      </c>
      <c r="C196" s="24">
        <v>0</v>
      </c>
      <c r="D196" s="24">
        <v>0.01</v>
      </c>
      <c r="E196" s="71">
        <v>0.02</v>
      </c>
      <c r="F196" s="24">
        <v>0</v>
      </c>
      <c r="G196" s="24">
        <v>0.01</v>
      </c>
      <c r="H196" s="64">
        <v>0.02</v>
      </c>
      <c r="I196" s="63">
        <f t="shared" si="3"/>
        <v>0.02</v>
      </c>
    </row>
    <row r="197" spans="1:9" ht="63.75">
      <c r="A197" s="56" t="s">
        <v>413</v>
      </c>
      <c r="B197" s="57">
        <v>1.03</v>
      </c>
      <c r="C197" s="24">
        <v>1.1000000000000001</v>
      </c>
      <c r="D197" s="71">
        <v>1.81</v>
      </c>
      <c r="E197" s="24">
        <v>0.9</v>
      </c>
      <c r="F197" s="24">
        <v>0.8</v>
      </c>
      <c r="G197" s="24">
        <v>0.78</v>
      </c>
      <c r="H197" s="64">
        <v>1.81</v>
      </c>
      <c r="I197" s="63">
        <f t="shared" si="3"/>
        <v>1.81</v>
      </c>
    </row>
    <row r="198" spans="1:9" ht="51">
      <c r="A198" s="56" t="s">
        <v>414</v>
      </c>
      <c r="B198" s="57">
        <v>2.12</v>
      </c>
      <c r="C198" s="24">
        <v>2.31</v>
      </c>
      <c r="D198" s="71">
        <v>3.43</v>
      </c>
      <c r="E198" s="24">
        <v>1.62</v>
      </c>
      <c r="F198" s="24">
        <v>1.85</v>
      </c>
      <c r="G198" s="24">
        <v>0.87</v>
      </c>
      <c r="H198" s="64">
        <v>3.43</v>
      </c>
      <c r="I198" s="63">
        <f t="shared" si="3"/>
        <v>3.43</v>
      </c>
    </row>
    <row r="199" spans="1:9" ht="51">
      <c r="A199" s="56" t="s">
        <v>415</v>
      </c>
      <c r="B199" s="57">
        <v>0.18</v>
      </c>
      <c r="C199" s="24">
        <v>0.18</v>
      </c>
      <c r="D199" s="71">
        <v>0.3</v>
      </c>
      <c r="E199" s="24">
        <v>0.1</v>
      </c>
      <c r="F199" s="24">
        <v>0.22</v>
      </c>
      <c r="G199" s="24">
        <v>0.19</v>
      </c>
      <c r="H199" s="64">
        <v>0.3</v>
      </c>
      <c r="I199" s="63">
        <f t="shared" si="3"/>
        <v>0.3</v>
      </c>
    </row>
    <row r="200" spans="1:9" ht="51">
      <c r="A200" s="56" t="s">
        <v>416</v>
      </c>
      <c r="B200" s="57">
        <v>0.5</v>
      </c>
      <c r="C200" s="24">
        <v>0.49</v>
      </c>
      <c r="D200" s="71">
        <v>0.64</v>
      </c>
      <c r="E200" s="24">
        <v>0.39</v>
      </c>
      <c r="F200" s="24">
        <v>0.46</v>
      </c>
      <c r="G200" s="24">
        <v>0.46</v>
      </c>
      <c r="H200" s="64">
        <v>0.64</v>
      </c>
      <c r="I200" s="63">
        <f t="shared" si="3"/>
        <v>0.64</v>
      </c>
    </row>
    <row r="201" spans="1:9" ht="51">
      <c r="A201" s="56" t="s">
        <v>417</v>
      </c>
      <c r="B201" s="57">
        <v>5.5</v>
      </c>
      <c r="C201" s="24">
        <v>4.4800000000000004</v>
      </c>
      <c r="D201" s="71">
        <v>6.6400000000000006</v>
      </c>
      <c r="E201" s="24">
        <v>4.9000000000000004</v>
      </c>
      <c r="F201" s="24">
        <v>4.1400000000000006</v>
      </c>
      <c r="G201" s="24">
        <v>5.09</v>
      </c>
      <c r="H201" s="64">
        <v>6.6400000000000006</v>
      </c>
      <c r="I201" s="63">
        <f t="shared" si="3"/>
        <v>6.6400000000000006</v>
      </c>
    </row>
    <row r="202" spans="1:9" ht="25.5">
      <c r="A202" s="56" t="s">
        <v>419</v>
      </c>
      <c r="B202" s="57">
        <v>0.25</v>
      </c>
      <c r="C202" s="71">
        <v>0.28000000000000003</v>
      </c>
      <c r="D202" s="24">
        <v>0.12</v>
      </c>
      <c r="E202" s="24">
        <v>0.1</v>
      </c>
      <c r="F202" s="24">
        <v>0.05</v>
      </c>
      <c r="G202" s="24">
        <v>0.13</v>
      </c>
      <c r="H202" s="64">
        <v>0.28000000000000003</v>
      </c>
      <c r="I202" s="63">
        <f t="shared" si="3"/>
        <v>0.28000000000000003</v>
      </c>
    </row>
    <row r="203" spans="1:9" ht="25.5">
      <c r="A203" s="56" t="s">
        <v>99</v>
      </c>
      <c r="B203" s="57">
        <v>0.46</v>
      </c>
      <c r="C203" s="24">
        <v>0.51</v>
      </c>
      <c r="D203" s="71">
        <v>0.81</v>
      </c>
      <c r="E203" s="24">
        <v>0.8</v>
      </c>
      <c r="F203" s="24">
        <v>2.1</v>
      </c>
      <c r="G203" s="24">
        <v>0.28000000000000003</v>
      </c>
      <c r="H203" s="64">
        <v>0.81</v>
      </c>
      <c r="I203" s="63">
        <f t="shared" si="3"/>
        <v>2.1</v>
      </c>
    </row>
    <row r="204" spans="1:9" ht="25.5">
      <c r="A204" s="56" t="s">
        <v>71</v>
      </c>
      <c r="B204" s="57">
        <v>0</v>
      </c>
      <c r="C204" s="24">
        <v>0</v>
      </c>
      <c r="D204" s="24">
        <v>0</v>
      </c>
      <c r="E204" s="24">
        <v>0.4</v>
      </c>
      <c r="F204" s="71">
        <v>1.75</v>
      </c>
      <c r="G204" s="24">
        <v>0</v>
      </c>
      <c r="H204" s="64">
        <v>1.75</v>
      </c>
      <c r="I204" s="63">
        <f t="shared" si="3"/>
        <v>1.75</v>
      </c>
    </row>
    <row r="205" spans="1:9" ht="51">
      <c r="A205" s="56" t="s">
        <v>137</v>
      </c>
      <c r="B205" s="57">
        <v>0.57999999999999996</v>
      </c>
      <c r="C205" s="24">
        <v>0.56000000000000005</v>
      </c>
      <c r="D205" s="71">
        <v>0.86299999999999999</v>
      </c>
      <c r="E205" s="24">
        <v>0.45</v>
      </c>
      <c r="F205" s="24">
        <v>0.45</v>
      </c>
      <c r="G205" s="24">
        <v>0</v>
      </c>
      <c r="H205" s="64">
        <v>0.86299999999999999</v>
      </c>
      <c r="I205" s="63">
        <f t="shared" si="3"/>
        <v>0.86299999999999999</v>
      </c>
    </row>
    <row r="206" spans="1:9" ht="51">
      <c r="A206" s="56" t="s">
        <v>421</v>
      </c>
      <c r="B206" s="57">
        <v>0</v>
      </c>
      <c r="C206" s="24">
        <v>0</v>
      </c>
      <c r="D206" s="24">
        <v>0</v>
      </c>
      <c r="E206" s="24">
        <v>0</v>
      </c>
      <c r="F206" s="24">
        <v>0</v>
      </c>
      <c r="G206" s="71">
        <v>0</v>
      </c>
      <c r="H206" s="64">
        <v>0</v>
      </c>
      <c r="I206" s="63">
        <f t="shared" si="3"/>
        <v>0</v>
      </c>
    </row>
    <row r="207" spans="1:9" ht="25.5">
      <c r="A207" s="56" t="s">
        <v>423</v>
      </c>
      <c r="B207" s="62">
        <v>0.24</v>
      </c>
      <c r="C207" s="24">
        <v>0.17</v>
      </c>
      <c r="D207" s="24">
        <v>0.12</v>
      </c>
      <c r="E207" s="24">
        <v>0.4</v>
      </c>
      <c r="F207" s="24">
        <v>0.1</v>
      </c>
      <c r="G207" s="24">
        <v>0.13</v>
      </c>
      <c r="H207" s="64">
        <v>0.24</v>
      </c>
      <c r="I207" s="63">
        <f t="shared" si="3"/>
        <v>0.4</v>
      </c>
    </row>
    <row r="208" spans="1:9" ht="51">
      <c r="A208" s="56" t="s">
        <v>424</v>
      </c>
      <c r="B208" s="57">
        <v>3.45</v>
      </c>
      <c r="C208" s="24">
        <v>2.96</v>
      </c>
      <c r="D208" s="71">
        <v>4.0199999999999996</v>
      </c>
      <c r="E208" s="24">
        <v>2.2999999999999998</v>
      </c>
      <c r="F208" s="24">
        <v>2.5</v>
      </c>
      <c r="G208" s="24">
        <v>2.98</v>
      </c>
      <c r="H208" s="64">
        <v>4.0199999999999996</v>
      </c>
      <c r="I208" s="63">
        <f t="shared" si="3"/>
        <v>4.0199999999999996</v>
      </c>
    </row>
    <row r="209" spans="1:9" ht="51">
      <c r="A209" s="56" t="s">
        <v>426</v>
      </c>
      <c r="B209" s="57">
        <v>0.41</v>
      </c>
      <c r="C209" s="24">
        <v>0.75</v>
      </c>
      <c r="D209" s="71">
        <v>0.78</v>
      </c>
      <c r="E209" s="24">
        <v>0.22</v>
      </c>
      <c r="F209" s="24">
        <v>0.22</v>
      </c>
      <c r="G209" s="24">
        <v>0.22</v>
      </c>
      <c r="H209" s="64">
        <v>0.78</v>
      </c>
      <c r="I209" s="63">
        <f t="shared" si="3"/>
        <v>0.78</v>
      </c>
    </row>
    <row r="210" spans="1:9" ht="51">
      <c r="A210" s="56" t="s">
        <v>428</v>
      </c>
      <c r="B210" s="57">
        <v>0.18</v>
      </c>
      <c r="C210" s="24">
        <v>0.2</v>
      </c>
      <c r="D210" s="71">
        <v>0.31</v>
      </c>
      <c r="E210" s="24">
        <v>0.09</v>
      </c>
      <c r="F210" s="24">
        <v>0.09</v>
      </c>
      <c r="G210" s="24">
        <v>0.13</v>
      </c>
      <c r="H210" s="64">
        <v>0.31</v>
      </c>
      <c r="I210" s="63">
        <f t="shared" si="3"/>
        <v>0.31</v>
      </c>
    </row>
    <row r="211" spans="1:9" ht="25.5">
      <c r="A211" s="56" t="s">
        <v>429</v>
      </c>
      <c r="B211" s="62">
        <v>2.02</v>
      </c>
      <c r="C211" s="24">
        <v>1.85</v>
      </c>
      <c r="D211" s="24">
        <v>1.85</v>
      </c>
      <c r="E211" s="24">
        <v>1.88</v>
      </c>
      <c r="F211" s="24">
        <v>1.3</v>
      </c>
      <c r="G211" s="24">
        <v>1.4</v>
      </c>
      <c r="H211" s="64">
        <v>2.02</v>
      </c>
      <c r="I211" s="63">
        <f t="shared" si="3"/>
        <v>2.02</v>
      </c>
    </row>
    <row r="212" spans="1:9" ht="51">
      <c r="A212" s="56" t="s">
        <v>430</v>
      </c>
      <c r="B212" s="57">
        <v>0.86</v>
      </c>
      <c r="C212" s="24">
        <v>0.86</v>
      </c>
      <c r="D212" s="71">
        <v>1.5</v>
      </c>
      <c r="E212" s="24">
        <v>0.5</v>
      </c>
      <c r="F212" s="24">
        <v>0.4</v>
      </c>
      <c r="G212" s="24">
        <v>0.5</v>
      </c>
      <c r="H212" s="64">
        <v>1.5</v>
      </c>
      <c r="I212" s="63">
        <f t="shared" si="3"/>
        <v>1.5</v>
      </c>
    </row>
    <row r="213" spans="1:9" ht="51">
      <c r="A213" s="56" t="s">
        <v>431</v>
      </c>
      <c r="B213" s="57">
        <v>0.56999999999999995</v>
      </c>
      <c r="C213" s="24">
        <v>0.4</v>
      </c>
      <c r="D213" s="71">
        <v>0.78</v>
      </c>
      <c r="E213" s="24">
        <v>0.22</v>
      </c>
      <c r="F213" s="24">
        <v>0.22</v>
      </c>
      <c r="G213" s="24">
        <v>0.12</v>
      </c>
      <c r="H213" s="64">
        <v>0.78</v>
      </c>
      <c r="I213" s="63">
        <f t="shared" si="3"/>
        <v>0.78</v>
      </c>
    </row>
    <row r="214" spans="1:9" ht="51">
      <c r="A214" s="56" t="s">
        <v>432</v>
      </c>
      <c r="B214" s="57">
        <v>1.6</v>
      </c>
      <c r="C214" s="24">
        <v>1.49</v>
      </c>
      <c r="D214" s="71">
        <v>1.8</v>
      </c>
      <c r="E214" s="24">
        <v>1.1000000000000001</v>
      </c>
      <c r="F214" s="24">
        <v>1.2</v>
      </c>
      <c r="G214" s="24">
        <v>1.34</v>
      </c>
      <c r="H214" s="64">
        <v>1.8</v>
      </c>
      <c r="I214" s="63">
        <f t="shared" si="3"/>
        <v>1.8</v>
      </c>
    </row>
    <row r="215" spans="1:9" ht="51">
      <c r="A215" s="56" t="s">
        <v>433</v>
      </c>
      <c r="B215" s="57">
        <v>0.92</v>
      </c>
      <c r="C215" s="24">
        <v>1.05</v>
      </c>
      <c r="D215" s="71">
        <v>1.62</v>
      </c>
      <c r="E215" s="24">
        <v>0.9</v>
      </c>
      <c r="F215" s="24">
        <v>0.7</v>
      </c>
      <c r="G215" s="24">
        <v>1</v>
      </c>
      <c r="H215" s="64">
        <v>1.62</v>
      </c>
      <c r="I215" s="63">
        <f t="shared" si="3"/>
        <v>1.62</v>
      </c>
    </row>
    <row r="216" spans="1:9" ht="51">
      <c r="A216" s="56" t="s">
        <v>434</v>
      </c>
      <c r="B216" s="57">
        <v>0.27</v>
      </c>
      <c r="C216" s="24">
        <v>0.27</v>
      </c>
      <c r="D216" s="71">
        <v>0.48</v>
      </c>
      <c r="E216" s="24">
        <v>0.15</v>
      </c>
      <c r="F216" s="24">
        <v>0.1</v>
      </c>
      <c r="G216" s="24">
        <v>0.15</v>
      </c>
      <c r="H216" s="64">
        <v>0.48</v>
      </c>
      <c r="I216" s="63">
        <f t="shared" si="3"/>
        <v>0.48</v>
      </c>
    </row>
    <row r="217" spans="1:9" ht="51">
      <c r="A217" s="56" t="s">
        <v>436</v>
      </c>
      <c r="B217" s="57">
        <v>0.42</v>
      </c>
      <c r="C217" s="24">
        <v>0.48</v>
      </c>
      <c r="D217" s="71">
        <v>0.53</v>
      </c>
      <c r="E217" s="24">
        <v>0.4</v>
      </c>
      <c r="F217" s="24">
        <v>0.4</v>
      </c>
      <c r="G217" s="24">
        <v>0.2</v>
      </c>
      <c r="H217" s="64">
        <v>0.53</v>
      </c>
      <c r="I217" s="63">
        <f t="shared" si="3"/>
        <v>0.53</v>
      </c>
    </row>
    <row r="218" spans="1:9" ht="51">
      <c r="A218" s="56" t="s">
        <v>437</v>
      </c>
      <c r="B218" s="62">
        <v>0.84</v>
      </c>
      <c r="C218" s="24">
        <v>0.78</v>
      </c>
      <c r="D218" s="24">
        <v>0.68</v>
      </c>
      <c r="E218" s="24">
        <v>0.7</v>
      </c>
      <c r="F218" s="24">
        <v>0.6</v>
      </c>
      <c r="G218" s="24">
        <v>0.63</v>
      </c>
      <c r="H218" s="64">
        <v>0.84</v>
      </c>
      <c r="I218" s="63">
        <f t="shared" si="3"/>
        <v>0.84</v>
      </c>
    </row>
    <row r="219" spans="1:9" ht="38.25">
      <c r="A219" s="56" t="s">
        <v>438</v>
      </c>
      <c r="B219" s="57">
        <v>0.35</v>
      </c>
      <c r="C219" s="24">
        <v>0.4</v>
      </c>
      <c r="D219" s="71">
        <v>0.43</v>
      </c>
      <c r="E219" s="24">
        <v>0.33</v>
      </c>
      <c r="F219" s="24">
        <v>0.35</v>
      </c>
      <c r="G219" s="24">
        <v>0.25</v>
      </c>
      <c r="H219" s="64">
        <v>0.43</v>
      </c>
      <c r="I219" s="63">
        <f t="shared" si="3"/>
        <v>0.43</v>
      </c>
    </row>
    <row r="220" spans="1:9" ht="51">
      <c r="A220" s="56" t="s">
        <v>140</v>
      </c>
      <c r="B220" s="57">
        <v>0.47</v>
      </c>
      <c r="C220" s="24">
        <v>0.55000000000000004</v>
      </c>
      <c r="D220" s="71">
        <v>0.75</v>
      </c>
      <c r="E220" s="24">
        <v>0.34</v>
      </c>
      <c r="F220" s="24">
        <v>0.4</v>
      </c>
      <c r="G220" s="24">
        <v>0.35</v>
      </c>
      <c r="H220" s="64">
        <v>0.75</v>
      </c>
      <c r="I220" s="63">
        <f t="shared" si="3"/>
        <v>0.75</v>
      </c>
    </row>
    <row r="221" spans="1:9" ht="63.75">
      <c r="A221" s="56" t="s">
        <v>142</v>
      </c>
      <c r="B221" s="57">
        <v>0.36</v>
      </c>
      <c r="C221" s="24">
        <v>0.35</v>
      </c>
      <c r="D221" s="71">
        <v>0.53</v>
      </c>
      <c r="E221" s="24">
        <v>0</v>
      </c>
      <c r="F221" s="24">
        <v>0.3</v>
      </c>
      <c r="G221" s="24">
        <v>0.41</v>
      </c>
      <c r="H221" s="64">
        <v>0.53</v>
      </c>
      <c r="I221" s="63">
        <f t="shared" si="3"/>
        <v>0.53</v>
      </c>
    </row>
    <row r="222" spans="1:9" ht="38.25">
      <c r="A222" s="56" t="s">
        <v>441</v>
      </c>
      <c r="B222" s="57">
        <v>0.81</v>
      </c>
      <c r="C222" s="24">
        <v>0.64</v>
      </c>
      <c r="D222" s="71">
        <v>1.05</v>
      </c>
      <c r="E222" s="24">
        <v>0.4</v>
      </c>
      <c r="F222" s="24">
        <v>0.5</v>
      </c>
      <c r="G222" s="24">
        <v>0.5</v>
      </c>
      <c r="H222" s="64">
        <v>1.05</v>
      </c>
      <c r="I222" s="63">
        <f t="shared" si="3"/>
        <v>1.05</v>
      </c>
    </row>
    <row r="223" spans="1:9" ht="51">
      <c r="A223" s="56" t="s">
        <v>442</v>
      </c>
      <c r="B223" s="62">
        <v>0.47</v>
      </c>
      <c r="C223" s="24">
        <v>0.19</v>
      </c>
      <c r="D223" s="24">
        <v>0.41</v>
      </c>
      <c r="E223" s="24">
        <v>0.24</v>
      </c>
      <c r="F223" s="24">
        <v>0.25</v>
      </c>
      <c r="G223" s="24">
        <v>0.32</v>
      </c>
      <c r="H223" s="64">
        <v>0.47</v>
      </c>
      <c r="I223" s="63">
        <f t="shared" si="3"/>
        <v>0.47</v>
      </c>
    </row>
    <row r="224" spans="1:9" ht="51">
      <c r="A224" s="56" t="s">
        <v>444</v>
      </c>
      <c r="B224" s="57">
        <v>0.21</v>
      </c>
      <c r="C224" s="24">
        <v>0.17</v>
      </c>
      <c r="D224" s="71">
        <v>0.25</v>
      </c>
      <c r="E224" s="24">
        <v>0.1</v>
      </c>
      <c r="F224" s="24">
        <v>0.2</v>
      </c>
      <c r="G224" s="24">
        <v>0.1</v>
      </c>
      <c r="H224" s="64">
        <v>0.25</v>
      </c>
      <c r="I224" s="63">
        <f t="shared" si="3"/>
        <v>0.25</v>
      </c>
    </row>
    <row r="225" spans="1:9" ht="25.5">
      <c r="A225" s="56" t="s">
        <v>446</v>
      </c>
      <c r="B225" s="57">
        <v>0.33</v>
      </c>
      <c r="C225" s="24">
        <v>0.21</v>
      </c>
      <c r="D225" s="24">
        <v>0.34</v>
      </c>
      <c r="E225" s="24">
        <v>0.42</v>
      </c>
      <c r="F225" s="71">
        <v>0.5</v>
      </c>
      <c r="G225" s="24">
        <v>0.35</v>
      </c>
      <c r="H225" s="64">
        <v>0.5</v>
      </c>
      <c r="I225" s="63">
        <f t="shared" si="3"/>
        <v>0.5</v>
      </c>
    </row>
    <row r="226" spans="1:9" ht="51">
      <c r="A226" s="56" t="s">
        <v>447</v>
      </c>
      <c r="B226" s="57">
        <v>0.61</v>
      </c>
      <c r="C226" s="24">
        <v>0.61</v>
      </c>
      <c r="D226" s="71">
        <v>0.81</v>
      </c>
      <c r="E226" s="24">
        <v>0.56999999999999995</v>
      </c>
      <c r="F226" s="24">
        <v>0.52</v>
      </c>
      <c r="G226" s="24">
        <v>0.55000000000000004</v>
      </c>
      <c r="H226" s="64">
        <v>0.81</v>
      </c>
      <c r="I226" s="63">
        <f t="shared" si="3"/>
        <v>0.81</v>
      </c>
    </row>
    <row r="227" spans="1:9" ht="51">
      <c r="A227" s="56" t="s">
        <v>448</v>
      </c>
      <c r="B227" s="57">
        <v>1</v>
      </c>
      <c r="C227" s="24">
        <v>0.97</v>
      </c>
      <c r="D227" s="71">
        <v>1.67</v>
      </c>
      <c r="E227" s="24">
        <v>0.71</v>
      </c>
      <c r="F227" s="24">
        <v>0.5</v>
      </c>
      <c r="G227" s="24">
        <v>0.9</v>
      </c>
      <c r="H227" s="64">
        <v>1.67</v>
      </c>
      <c r="I227" s="63">
        <f t="shared" si="3"/>
        <v>1.67</v>
      </c>
    </row>
    <row r="228" spans="1:9" ht="51">
      <c r="A228" s="56" t="s">
        <v>449</v>
      </c>
      <c r="B228" s="57">
        <v>0.56000000000000005</v>
      </c>
      <c r="C228" s="24">
        <v>0.51</v>
      </c>
      <c r="D228" s="71">
        <v>0.63</v>
      </c>
      <c r="E228" s="24">
        <v>0.3</v>
      </c>
      <c r="F228" s="24">
        <v>0.3</v>
      </c>
      <c r="G228" s="24">
        <v>0.25</v>
      </c>
      <c r="H228" s="64">
        <v>0.63</v>
      </c>
      <c r="I228" s="63">
        <f t="shared" si="3"/>
        <v>0.63</v>
      </c>
    </row>
    <row r="229" spans="1:9" ht="25.5">
      <c r="A229" s="56" t="s">
        <v>450</v>
      </c>
      <c r="B229" s="57">
        <v>0.36</v>
      </c>
      <c r="C229" s="24">
        <v>0.44</v>
      </c>
      <c r="D229" s="24">
        <v>0.44</v>
      </c>
      <c r="E229" s="24">
        <v>0.3</v>
      </c>
      <c r="F229" s="24">
        <v>0.3</v>
      </c>
      <c r="G229" s="71">
        <v>0.46</v>
      </c>
      <c r="H229" s="64">
        <v>0.46</v>
      </c>
      <c r="I229" s="63">
        <f t="shared" si="3"/>
        <v>0.46</v>
      </c>
    </row>
    <row r="230" spans="1:9" ht="63.75">
      <c r="A230" s="56" t="s">
        <v>452</v>
      </c>
      <c r="B230" s="57">
        <v>0.11</v>
      </c>
      <c r="C230" s="24">
        <v>0.06</v>
      </c>
      <c r="D230" s="24">
        <v>0.04</v>
      </c>
      <c r="E230" s="71">
        <v>0.16</v>
      </c>
      <c r="F230" s="24">
        <v>0.04</v>
      </c>
      <c r="G230" s="24">
        <v>0.04</v>
      </c>
      <c r="H230" s="64">
        <v>0.16</v>
      </c>
      <c r="I230" s="63">
        <f t="shared" si="3"/>
        <v>0.16</v>
      </c>
    </row>
    <row r="231" spans="1:9" ht="51">
      <c r="A231" s="56" t="s">
        <v>453</v>
      </c>
      <c r="B231" s="57">
        <v>3.37</v>
      </c>
      <c r="C231" s="24">
        <v>3.82</v>
      </c>
      <c r="D231" s="71">
        <v>5.37</v>
      </c>
      <c r="E231" s="24">
        <v>3.4</v>
      </c>
      <c r="F231" s="24">
        <v>2.6</v>
      </c>
      <c r="G231" s="24">
        <v>3.35</v>
      </c>
      <c r="H231" s="64">
        <v>5.37</v>
      </c>
      <c r="I231" s="63">
        <f t="shared" si="3"/>
        <v>5.37</v>
      </c>
    </row>
    <row r="232" spans="1:9" ht="51">
      <c r="A232" s="56" t="s">
        <v>454</v>
      </c>
      <c r="B232" s="57">
        <v>0.44</v>
      </c>
      <c r="C232" s="24">
        <v>0.38</v>
      </c>
      <c r="D232" s="24">
        <v>0.38</v>
      </c>
      <c r="E232" s="24">
        <v>0.33</v>
      </c>
      <c r="F232" s="24">
        <v>0.33</v>
      </c>
      <c r="G232" s="71">
        <v>0.45</v>
      </c>
      <c r="H232" s="64">
        <v>0.45</v>
      </c>
      <c r="I232" s="63">
        <f t="shared" si="3"/>
        <v>0.45</v>
      </c>
    </row>
    <row r="233" spans="1:9" ht="51">
      <c r="A233" s="56" t="s">
        <v>455</v>
      </c>
      <c r="B233" s="57">
        <v>0.35</v>
      </c>
      <c r="C233" s="24">
        <v>0.38</v>
      </c>
      <c r="D233" s="71">
        <v>0.52</v>
      </c>
      <c r="E233" s="24">
        <v>0.3</v>
      </c>
      <c r="F233" s="24">
        <v>0.2</v>
      </c>
      <c r="G233" s="24">
        <v>0.35</v>
      </c>
      <c r="H233" s="64">
        <v>0.52</v>
      </c>
      <c r="I233" s="63">
        <f t="shared" si="3"/>
        <v>0.52</v>
      </c>
    </row>
    <row r="234" spans="1:9" ht="51">
      <c r="A234" s="56" t="s">
        <v>456</v>
      </c>
      <c r="B234" s="57">
        <v>0.28999999999999998</v>
      </c>
      <c r="C234" s="24">
        <v>0.28999999999999998</v>
      </c>
      <c r="D234" s="24">
        <v>0.4</v>
      </c>
      <c r="E234" s="71">
        <v>0.4</v>
      </c>
      <c r="F234" s="24">
        <v>0.2</v>
      </c>
      <c r="G234" s="24">
        <v>0.1</v>
      </c>
      <c r="H234" s="64">
        <v>0.4</v>
      </c>
      <c r="I234" s="63">
        <f t="shared" si="3"/>
        <v>0.4</v>
      </c>
    </row>
    <row r="235" spans="1:9" ht="51">
      <c r="A235" s="56" t="s">
        <v>457</v>
      </c>
      <c r="B235" s="62">
        <v>0.6</v>
      </c>
      <c r="C235" s="24">
        <v>0.2</v>
      </c>
      <c r="D235" s="24">
        <v>0.28000000000000003</v>
      </c>
      <c r="E235" s="24">
        <v>0.32</v>
      </c>
      <c r="F235" s="24">
        <v>0.2</v>
      </c>
      <c r="G235" s="24">
        <v>0.14000000000000001</v>
      </c>
      <c r="H235" s="64">
        <v>0.6</v>
      </c>
      <c r="I235" s="63">
        <f t="shared" si="3"/>
        <v>0.6</v>
      </c>
    </row>
    <row r="236" spans="1:9" ht="51">
      <c r="A236" s="56" t="s">
        <v>458</v>
      </c>
      <c r="B236" s="57">
        <v>0.67</v>
      </c>
      <c r="C236" s="24">
        <v>0.6</v>
      </c>
      <c r="D236" s="71">
        <v>1.1000000000000001</v>
      </c>
      <c r="E236" s="24">
        <v>0.35</v>
      </c>
      <c r="F236" s="24">
        <v>0.3</v>
      </c>
      <c r="G236" s="24">
        <v>0.35</v>
      </c>
      <c r="H236" s="64">
        <v>1.1000000000000001</v>
      </c>
      <c r="I236" s="63">
        <f t="shared" si="3"/>
        <v>1.1000000000000001</v>
      </c>
    </row>
    <row r="237" spans="1:9" ht="51">
      <c r="A237" s="56" t="s">
        <v>459</v>
      </c>
      <c r="B237" s="57">
        <v>0.44</v>
      </c>
      <c r="C237" s="71">
        <v>0.51</v>
      </c>
      <c r="D237" s="24">
        <v>0.44</v>
      </c>
      <c r="E237" s="24">
        <v>0.2</v>
      </c>
      <c r="F237" s="24">
        <v>0.2</v>
      </c>
      <c r="G237" s="24">
        <v>0.3</v>
      </c>
      <c r="H237" s="64">
        <v>0.51</v>
      </c>
      <c r="I237" s="63">
        <f t="shared" si="3"/>
        <v>0.51</v>
      </c>
    </row>
    <row r="238" spans="1:9" ht="25.5">
      <c r="A238" s="56" t="s">
        <v>461</v>
      </c>
      <c r="B238" s="57">
        <v>0.09</v>
      </c>
      <c r="C238" s="24">
        <v>0.06</v>
      </c>
      <c r="D238" s="71">
        <v>0.11</v>
      </c>
      <c r="E238" s="24">
        <v>0.1</v>
      </c>
      <c r="F238" s="24">
        <v>0.03</v>
      </c>
      <c r="G238" s="24">
        <v>0.06</v>
      </c>
      <c r="H238" s="64">
        <v>0.11</v>
      </c>
      <c r="I238" s="63">
        <f t="shared" si="3"/>
        <v>0.11</v>
      </c>
    </row>
    <row r="239" spans="1:9" ht="38.25">
      <c r="A239" s="56" t="s">
        <v>462</v>
      </c>
      <c r="B239" s="57">
        <v>0.02</v>
      </c>
      <c r="C239" s="24">
        <v>0</v>
      </c>
      <c r="D239" s="71">
        <v>0.03</v>
      </c>
      <c r="E239" s="24">
        <v>0.02</v>
      </c>
      <c r="F239" s="24">
        <v>0.02</v>
      </c>
      <c r="G239" s="24">
        <v>0.02</v>
      </c>
      <c r="H239" s="64">
        <v>0.03</v>
      </c>
      <c r="I239" s="63">
        <f t="shared" si="3"/>
        <v>0.03</v>
      </c>
    </row>
    <row r="240" spans="1:9" ht="25.5">
      <c r="A240" s="56" t="s">
        <v>463</v>
      </c>
      <c r="B240" s="57">
        <v>0.16</v>
      </c>
      <c r="C240" s="24">
        <v>0.16</v>
      </c>
      <c r="D240" s="71">
        <v>0.18</v>
      </c>
      <c r="E240" s="24">
        <v>0.05</v>
      </c>
      <c r="F240" s="24">
        <v>0.16</v>
      </c>
      <c r="G240" s="24">
        <v>0.09</v>
      </c>
      <c r="H240" s="64">
        <v>0.18</v>
      </c>
      <c r="I240" s="63">
        <f t="shared" si="3"/>
        <v>0.18</v>
      </c>
    </row>
    <row r="241" spans="1:9" ht="25.5">
      <c r="A241" s="56" t="s">
        <v>464</v>
      </c>
      <c r="B241" s="57">
        <v>0.02</v>
      </c>
      <c r="C241" s="24">
        <v>0</v>
      </c>
      <c r="D241" s="71">
        <v>0.02</v>
      </c>
      <c r="E241" s="24">
        <v>0</v>
      </c>
      <c r="F241" s="24">
        <v>0</v>
      </c>
      <c r="G241" s="24">
        <v>0</v>
      </c>
      <c r="H241" s="64">
        <v>0.02</v>
      </c>
      <c r="I241" s="63">
        <f t="shared" si="3"/>
        <v>0.02</v>
      </c>
    </row>
    <row r="242" spans="1:9" ht="51">
      <c r="A242" s="56" t="s">
        <v>465</v>
      </c>
      <c r="B242" s="62">
        <v>0.53</v>
      </c>
      <c r="C242" s="24">
        <v>0.41</v>
      </c>
      <c r="D242" s="24">
        <v>0.35</v>
      </c>
      <c r="E242" s="24">
        <v>0.37</v>
      </c>
      <c r="F242" s="24">
        <v>0.2</v>
      </c>
      <c r="G242" s="24">
        <v>0.4</v>
      </c>
      <c r="H242" s="64">
        <v>0.53</v>
      </c>
      <c r="I242" s="63">
        <f t="shared" si="3"/>
        <v>0.53</v>
      </c>
    </row>
    <row r="243" spans="1:9" ht="51">
      <c r="A243" s="56" t="s">
        <v>466</v>
      </c>
      <c r="B243" s="57">
        <v>0.18</v>
      </c>
      <c r="C243" s="71">
        <v>0.22</v>
      </c>
      <c r="D243" s="24">
        <v>0.11</v>
      </c>
      <c r="E243" s="24">
        <v>0.2</v>
      </c>
      <c r="F243" s="24">
        <v>0.2</v>
      </c>
      <c r="G243" s="24">
        <v>0.1</v>
      </c>
      <c r="H243" s="64">
        <v>0.22</v>
      </c>
      <c r="I243" s="63">
        <f t="shared" si="3"/>
        <v>0.22</v>
      </c>
    </row>
    <row r="244" spans="1:9" ht="51">
      <c r="A244" s="56" t="s">
        <v>467</v>
      </c>
      <c r="B244" s="62">
        <v>0.41</v>
      </c>
      <c r="C244" s="24">
        <v>0.24</v>
      </c>
      <c r="D244" s="24">
        <v>0.37</v>
      </c>
      <c r="E244" s="24">
        <v>0.27</v>
      </c>
      <c r="F244" s="24">
        <v>0.25</v>
      </c>
      <c r="G244" s="24">
        <v>0.3</v>
      </c>
      <c r="H244" s="64">
        <v>0.41</v>
      </c>
      <c r="I244" s="63">
        <f t="shared" si="3"/>
        <v>0.41</v>
      </c>
    </row>
    <row r="245" spans="1:9" ht="51">
      <c r="A245" s="56" t="s">
        <v>469</v>
      </c>
      <c r="B245" s="57">
        <v>0.25</v>
      </c>
      <c r="C245" s="24">
        <v>0.28999999999999998</v>
      </c>
      <c r="D245" s="71">
        <v>0.41</v>
      </c>
      <c r="E245" s="24">
        <v>0.2</v>
      </c>
      <c r="F245" s="24">
        <v>0.2</v>
      </c>
      <c r="G245" s="24">
        <v>0.18</v>
      </c>
      <c r="H245" s="64">
        <v>0.41</v>
      </c>
      <c r="I245" s="63">
        <f t="shared" si="3"/>
        <v>0.41</v>
      </c>
    </row>
    <row r="246" spans="1:9" ht="38.25">
      <c r="A246" s="56" t="s">
        <v>470</v>
      </c>
      <c r="B246" s="57">
        <v>0.39</v>
      </c>
      <c r="C246" s="24">
        <v>0.34</v>
      </c>
      <c r="D246" s="24">
        <v>0.42</v>
      </c>
      <c r="E246" s="24">
        <v>0.35</v>
      </c>
      <c r="F246" s="24">
        <v>0.35</v>
      </c>
      <c r="G246" s="71">
        <v>0.42</v>
      </c>
      <c r="H246" s="64">
        <v>0.42</v>
      </c>
      <c r="I246" s="63">
        <f t="shared" si="3"/>
        <v>0.42</v>
      </c>
    </row>
    <row r="247" spans="1:9" ht="51">
      <c r="A247" s="56" t="s">
        <v>472</v>
      </c>
      <c r="B247" s="57">
        <v>1.06</v>
      </c>
      <c r="C247" s="24">
        <v>1.06</v>
      </c>
      <c r="D247" s="71">
        <v>1.43</v>
      </c>
      <c r="E247" s="24">
        <v>1.05</v>
      </c>
      <c r="F247" s="24">
        <v>0.8</v>
      </c>
      <c r="G247" s="24">
        <v>0.98</v>
      </c>
      <c r="H247" s="64">
        <v>1.43</v>
      </c>
      <c r="I247" s="63">
        <f t="shared" si="3"/>
        <v>1.43</v>
      </c>
    </row>
    <row r="248" spans="1:9" ht="51">
      <c r="A248" s="56" t="s">
        <v>474</v>
      </c>
      <c r="B248" s="57">
        <v>0.27</v>
      </c>
      <c r="C248" s="24">
        <v>0.4</v>
      </c>
      <c r="D248" s="71">
        <v>0.42</v>
      </c>
      <c r="E248" s="24">
        <v>0.2</v>
      </c>
      <c r="F248" s="24">
        <v>0.2</v>
      </c>
      <c r="G248" s="24">
        <v>0.25</v>
      </c>
      <c r="H248" s="64">
        <v>0.42</v>
      </c>
      <c r="I248" s="63">
        <f t="shared" si="3"/>
        <v>0.42</v>
      </c>
    </row>
    <row r="249" spans="1:9" ht="25.5">
      <c r="A249" s="56" t="s">
        <v>475</v>
      </c>
      <c r="B249" s="57">
        <v>0.19</v>
      </c>
      <c r="C249" s="24">
        <v>0.13</v>
      </c>
      <c r="D249" s="71">
        <v>0.38</v>
      </c>
      <c r="E249" s="24">
        <v>0.1</v>
      </c>
      <c r="F249" s="24">
        <v>0.2</v>
      </c>
      <c r="G249" s="24">
        <v>0.2</v>
      </c>
      <c r="H249" s="64">
        <v>0.38</v>
      </c>
      <c r="I249" s="63">
        <f t="shared" si="3"/>
        <v>0.38</v>
      </c>
    </row>
    <row r="250" spans="1:9" ht="38.25">
      <c r="A250" s="56" t="s">
        <v>477</v>
      </c>
      <c r="B250" s="57">
        <v>0.57999999999999996</v>
      </c>
      <c r="C250" s="24">
        <v>0.5</v>
      </c>
      <c r="D250" s="71">
        <v>0.67</v>
      </c>
      <c r="E250" s="24">
        <v>0.3</v>
      </c>
      <c r="F250" s="24">
        <v>0.3</v>
      </c>
      <c r="G250" s="24">
        <v>0.5</v>
      </c>
      <c r="H250" s="64">
        <v>0.67</v>
      </c>
      <c r="I250" s="63">
        <f t="shared" si="3"/>
        <v>0.67</v>
      </c>
    </row>
    <row r="251" spans="1:9" ht="25.5">
      <c r="A251" s="56" t="s">
        <v>478</v>
      </c>
      <c r="B251" s="57">
        <v>0.2</v>
      </c>
      <c r="C251" s="24">
        <v>0.32</v>
      </c>
      <c r="D251" s="71">
        <v>0.46</v>
      </c>
      <c r="E251" s="24">
        <v>0.2</v>
      </c>
      <c r="F251" s="24">
        <v>0.2</v>
      </c>
      <c r="G251" s="24">
        <v>0.2</v>
      </c>
      <c r="H251" s="64">
        <v>0.46</v>
      </c>
      <c r="I251" s="63">
        <f t="shared" si="3"/>
        <v>0.46</v>
      </c>
    </row>
    <row r="252" spans="1:9" ht="38.25">
      <c r="A252" s="56" t="s">
        <v>479</v>
      </c>
      <c r="B252" s="57">
        <v>0.24</v>
      </c>
      <c r="C252" s="24">
        <v>0.27</v>
      </c>
      <c r="D252" s="71">
        <v>0.27</v>
      </c>
      <c r="E252" s="24">
        <v>0.2</v>
      </c>
      <c r="F252" s="24">
        <v>0.2</v>
      </c>
      <c r="G252" s="24">
        <v>0.15</v>
      </c>
      <c r="H252" s="64">
        <v>0.27</v>
      </c>
      <c r="I252" s="63">
        <f t="shared" si="3"/>
        <v>0.27</v>
      </c>
    </row>
    <row r="253" spans="1:9" ht="38.25">
      <c r="A253" s="56" t="s">
        <v>480</v>
      </c>
      <c r="B253" s="57">
        <v>0.2</v>
      </c>
      <c r="C253" s="24">
        <v>0.31</v>
      </c>
      <c r="D253" s="71">
        <v>0.55000000000000004</v>
      </c>
      <c r="E253" s="24">
        <v>0.2</v>
      </c>
      <c r="F253" s="24">
        <v>0.2</v>
      </c>
      <c r="G253" s="24">
        <v>0.24</v>
      </c>
      <c r="H253" s="64">
        <v>0.55000000000000004</v>
      </c>
      <c r="I253" s="63">
        <f t="shared" si="3"/>
        <v>0.55000000000000004</v>
      </c>
    </row>
    <row r="254" spans="1:9" ht="51">
      <c r="A254" s="56" t="s">
        <v>481</v>
      </c>
      <c r="B254" s="57">
        <v>0.4</v>
      </c>
      <c r="C254" s="24">
        <v>0.37</v>
      </c>
      <c r="D254" s="71">
        <v>0.62</v>
      </c>
      <c r="E254" s="24">
        <v>0.3</v>
      </c>
      <c r="F254" s="24">
        <v>0.3</v>
      </c>
      <c r="G254" s="24">
        <v>0.34</v>
      </c>
      <c r="H254" s="64">
        <v>0.62</v>
      </c>
      <c r="I254" s="63">
        <f t="shared" si="3"/>
        <v>0.62</v>
      </c>
    </row>
    <row r="255" spans="1:9" ht="38.25">
      <c r="A255" s="56" t="s">
        <v>482</v>
      </c>
      <c r="B255" s="62">
        <v>1.52</v>
      </c>
      <c r="C255" s="24">
        <v>0.46</v>
      </c>
      <c r="D255" s="24">
        <v>0.68</v>
      </c>
      <c r="E255" s="24">
        <v>0.4</v>
      </c>
      <c r="F255" s="24">
        <v>0.4</v>
      </c>
      <c r="G255" s="24">
        <v>0.5</v>
      </c>
      <c r="H255" s="64">
        <v>1.52</v>
      </c>
      <c r="I255" s="63">
        <f t="shared" si="3"/>
        <v>1.52</v>
      </c>
    </row>
    <row r="256" spans="1:9" ht="51">
      <c r="A256" s="56" t="s">
        <v>483</v>
      </c>
      <c r="B256" s="57">
        <v>0.53</v>
      </c>
      <c r="C256" s="24">
        <v>0.64</v>
      </c>
      <c r="D256" s="71">
        <v>0.76</v>
      </c>
      <c r="E256" s="24">
        <v>0.64</v>
      </c>
      <c r="F256" s="24">
        <v>0.26</v>
      </c>
      <c r="G256" s="24">
        <v>0.55000000000000004</v>
      </c>
      <c r="H256" s="64">
        <v>0.76</v>
      </c>
      <c r="I256" s="63">
        <f t="shared" si="3"/>
        <v>0.76</v>
      </c>
    </row>
    <row r="257" spans="1:9" ht="25.5">
      <c r="A257" s="56" t="s">
        <v>484</v>
      </c>
      <c r="B257" s="57">
        <v>0.02</v>
      </c>
      <c r="C257" s="24">
        <v>0.02</v>
      </c>
      <c r="D257" s="24">
        <v>0.02</v>
      </c>
      <c r="E257" s="24">
        <v>0.2</v>
      </c>
      <c r="F257" s="71">
        <v>0.2</v>
      </c>
      <c r="G257" s="24">
        <v>0.1</v>
      </c>
      <c r="H257" s="64">
        <v>0.02</v>
      </c>
      <c r="I257" s="63">
        <f t="shared" si="3"/>
        <v>0.2</v>
      </c>
    </row>
    <row r="258" spans="1:9" ht="38.25">
      <c r="A258" s="56" t="s">
        <v>485</v>
      </c>
      <c r="B258" s="57">
        <v>0.31</v>
      </c>
      <c r="C258" s="24">
        <v>0.35</v>
      </c>
      <c r="D258" s="71">
        <v>0.47</v>
      </c>
      <c r="E258" s="24">
        <v>0.2</v>
      </c>
      <c r="F258" s="24">
        <v>0.25</v>
      </c>
      <c r="G258" s="24">
        <v>0.4</v>
      </c>
      <c r="H258" s="64">
        <v>0.47</v>
      </c>
      <c r="I258" s="63">
        <f t="shared" ref="I258:I321" si="4">MAX(B258:G258)</f>
        <v>0.47</v>
      </c>
    </row>
    <row r="259" spans="1:9" ht="51">
      <c r="A259" s="56" t="s">
        <v>486</v>
      </c>
      <c r="B259" s="57">
        <v>0.09</v>
      </c>
      <c r="C259" s="24">
        <v>0.09</v>
      </c>
      <c r="D259" s="71">
        <v>0.18</v>
      </c>
      <c r="E259" s="24">
        <v>0.15</v>
      </c>
      <c r="F259" s="24">
        <v>0.15</v>
      </c>
      <c r="G259" s="24">
        <v>0.1</v>
      </c>
      <c r="H259" s="64">
        <v>0.18</v>
      </c>
      <c r="I259" s="63">
        <f t="shared" si="4"/>
        <v>0.18</v>
      </c>
    </row>
    <row r="260" spans="1:9" ht="51">
      <c r="A260" s="56" t="s">
        <v>487</v>
      </c>
      <c r="B260" s="57">
        <v>0.34</v>
      </c>
      <c r="C260" s="24">
        <v>0.34</v>
      </c>
      <c r="D260" s="71">
        <v>0.5</v>
      </c>
      <c r="E260" s="24">
        <v>0.15</v>
      </c>
      <c r="F260" s="24">
        <v>0.15</v>
      </c>
      <c r="G260" s="24">
        <v>0.2</v>
      </c>
      <c r="H260" s="64">
        <v>0.5</v>
      </c>
      <c r="I260" s="63">
        <f t="shared" si="4"/>
        <v>0.5</v>
      </c>
    </row>
    <row r="261" spans="1:9" ht="38.25">
      <c r="A261" s="56" t="s">
        <v>1158</v>
      </c>
      <c r="B261" s="62">
        <v>0.34</v>
      </c>
      <c r="C261" s="24">
        <v>0.04</v>
      </c>
      <c r="D261" s="24">
        <v>0.01</v>
      </c>
      <c r="E261" s="24">
        <v>0.1</v>
      </c>
      <c r="F261" s="24">
        <v>0.1</v>
      </c>
      <c r="G261" s="24">
        <v>0.1</v>
      </c>
      <c r="H261" s="64">
        <v>0.34</v>
      </c>
      <c r="I261" s="63">
        <f t="shared" si="4"/>
        <v>0.34</v>
      </c>
    </row>
    <row r="262" spans="1:9" ht="25.5">
      <c r="A262" s="56" t="s">
        <v>488</v>
      </c>
      <c r="B262" s="57">
        <v>0.16</v>
      </c>
      <c r="C262" s="71">
        <v>0.19</v>
      </c>
      <c r="D262" s="24">
        <v>0.02</v>
      </c>
      <c r="E262" s="24">
        <v>0.12</v>
      </c>
      <c r="F262" s="24">
        <v>7.0000000000000007E-2</v>
      </c>
      <c r="G262" s="24">
        <v>0.05</v>
      </c>
      <c r="H262" s="64">
        <v>0.19</v>
      </c>
      <c r="I262" s="63">
        <f t="shared" si="4"/>
        <v>0.19</v>
      </c>
    </row>
    <row r="263" spans="1:9" ht="25.5">
      <c r="A263" s="56" t="s">
        <v>489</v>
      </c>
      <c r="B263" s="57">
        <v>0.28999999999999998</v>
      </c>
      <c r="C263" s="71">
        <v>0.33</v>
      </c>
      <c r="D263" s="24">
        <v>0.19</v>
      </c>
      <c r="E263" s="24">
        <v>0.21</v>
      </c>
      <c r="F263" s="24">
        <v>0.17</v>
      </c>
      <c r="G263" s="24">
        <v>0.21</v>
      </c>
      <c r="H263" s="64">
        <v>0.33</v>
      </c>
      <c r="I263" s="63">
        <f t="shared" si="4"/>
        <v>0.33</v>
      </c>
    </row>
    <row r="264" spans="1:9" ht="25.5">
      <c r="A264" s="56" t="s">
        <v>490</v>
      </c>
      <c r="B264" s="57">
        <v>0.35</v>
      </c>
      <c r="C264" s="24">
        <v>0.33</v>
      </c>
      <c r="D264" s="24">
        <v>0.35</v>
      </c>
      <c r="E264" s="24">
        <v>0.31</v>
      </c>
      <c r="F264" s="24">
        <v>0.33</v>
      </c>
      <c r="G264" s="71">
        <v>0.4</v>
      </c>
      <c r="H264" s="64">
        <v>0.4</v>
      </c>
      <c r="I264" s="63">
        <f t="shared" si="4"/>
        <v>0.4</v>
      </c>
    </row>
    <row r="265" spans="1:9" ht="25.5">
      <c r="A265" s="56" t="s">
        <v>491</v>
      </c>
      <c r="B265" s="62">
        <v>0.69</v>
      </c>
      <c r="C265" s="24">
        <v>0.47</v>
      </c>
      <c r="D265" s="24">
        <v>0.54</v>
      </c>
      <c r="E265" s="24">
        <v>0.4</v>
      </c>
      <c r="F265" s="24">
        <v>0.48</v>
      </c>
      <c r="G265" s="24">
        <v>0.5</v>
      </c>
      <c r="H265" s="64">
        <v>0.69</v>
      </c>
      <c r="I265" s="63">
        <f t="shared" si="4"/>
        <v>0.69</v>
      </c>
    </row>
    <row r="266" spans="1:9" ht="25.5">
      <c r="A266" s="56" t="s">
        <v>492</v>
      </c>
      <c r="B266" s="57">
        <v>0.87</v>
      </c>
      <c r="C266" s="24">
        <v>0.73</v>
      </c>
      <c r="D266" s="71">
        <v>1.38</v>
      </c>
      <c r="E266" s="24">
        <v>1.04</v>
      </c>
      <c r="F266" s="24">
        <v>0.95</v>
      </c>
      <c r="G266" s="24">
        <v>0.74</v>
      </c>
      <c r="H266" s="64">
        <v>1.38</v>
      </c>
      <c r="I266" s="63">
        <f t="shared" si="4"/>
        <v>1.38</v>
      </c>
    </row>
    <row r="267" spans="1:9" ht="25.5">
      <c r="A267" s="56" t="s">
        <v>493</v>
      </c>
      <c r="B267" s="57">
        <v>0.64</v>
      </c>
      <c r="C267" s="24">
        <v>0.38</v>
      </c>
      <c r="D267" s="71">
        <v>0.67</v>
      </c>
      <c r="E267" s="24">
        <v>0.54</v>
      </c>
      <c r="F267" s="24">
        <v>0.52</v>
      </c>
      <c r="G267" s="24">
        <v>0.62</v>
      </c>
      <c r="H267" s="64">
        <v>0.67</v>
      </c>
      <c r="I267" s="63">
        <f t="shared" si="4"/>
        <v>0.67</v>
      </c>
    </row>
    <row r="268" spans="1:9" ht="63.75">
      <c r="A268" s="56" t="s">
        <v>494</v>
      </c>
      <c r="B268" s="57">
        <v>7.6</v>
      </c>
      <c r="C268" s="24">
        <v>6.76</v>
      </c>
      <c r="D268" s="71">
        <v>8.5299999999999994</v>
      </c>
      <c r="E268" s="24">
        <v>6.62</v>
      </c>
      <c r="F268" s="24">
        <v>6.6</v>
      </c>
      <c r="G268" s="24">
        <v>6.26</v>
      </c>
      <c r="H268" s="64">
        <v>8.5299999999999994</v>
      </c>
      <c r="I268" s="63">
        <f t="shared" si="4"/>
        <v>8.5299999999999994</v>
      </c>
    </row>
    <row r="269" spans="1:9" ht="51">
      <c r="A269" s="56" t="s">
        <v>495</v>
      </c>
      <c r="B269" s="57">
        <v>1.5</v>
      </c>
      <c r="C269" s="24">
        <v>2.12</v>
      </c>
      <c r="D269" s="71">
        <v>3.07</v>
      </c>
      <c r="E269" s="24">
        <v>1.56</v>
      </c>
      <c r="F269" s="24">
        <v>1.6600000000000001</v>
      </c>
      <c r="G269" s="24">
        <v>2.5</v>
      </c>
      <c r="H269" s="64">
        <v>3.07</v>
      </c>
      <c r="I269" s="63">
        <f t="shared" si="4"/>
        <v>3.07</v>
      </c>
    </row>
    <row r="270" spans="1:9" ht="63.75">
      <c r="A270" s="56" t="s">
        <v>496</v>
      </c>
      <c r="B270" s="62">
        <v>1.8900000000000001</v>
      </c>
      <c r="C270" s="24">
        <v>1.25</v>
      </c>
      <c r="D270" s="24">
        <v>1.1200000000000001</v>
      </c>
      <c r="E270" s="24">
        <v>0.77</v>
      </c>
      <c r="F270" s="24">
        <v>0.84</v>
      </c>
      <c r="G270" s="24">
        <v>0.9</v>
      </c>
      <c r="H270" s="64">
        <v>1.8900000000000001</v>
      </c>
      <c r="I270" s="63">
        <f t="shared" si="4"/>
        <v>1.8900000000000001</v>
      </c>
    </row>
    <row r="271" spans="1:9" ht="25.5">
      <c r="A271" s="56" t="s">
        <v>497</v>
      </c>
      <c r="B271" s="57">
        <v>0.88</v>
      </c>
      <c r="C271" s="24">
        <v>0.64</v>
      </c>
      <c r="D271" s="71">
        <v>0.95</v>
      </c>
      <c r="E271" s="24">
        <v>0.8</v>
      </c>
      <c r="F271" s="24">
        <v>0.73</v>
      </c>
      <c r="G271" s="24">
        <v>0.74</v>
      </c>
      <c r="H271" s="64">
        <v>0.95</v>
      </c>
      <c r="I271" s="63">
        <f t="shared" si="4"/>
        <v>0.95</v>
      </c>
    </row>
    <row r="272" spans="1:9" ht="38.25">
      <c r="A272" s="56" t="s">
        <v>498</v>
      </c>
      <c r="B272" s="57">
        <v>29.150000000000002</v>
      </c>
      <c r="C272" s="24">
        <v>29.86</v>
      </c>
      <c r="D272" s="71">
        <v>33.089999999999996</v>
      </c>
      <c r="E272" s="24">
        <v>22.919999999999998</v>
      </c>
      <c r="F272" s="24">
        <v>22.43</v>
      </c>
      <c r="G272" s="24">
        <v>27.590000000000003</v>
      </c>
      <c r="H272" s="64">
        <v>33.089999999999996</v>
      </c>
      <c r="I272" s="63">
        <f t="shared" si="4"/>
        <v>33.089999999999996</v>
      </c>
    </row>
    <row r="273" spans="1:9" ht="25.5">
      <c r="A273" s="56" t="s">
        <v>500</v>
      </c>
      <c r="B273" s="57">
        <v>2.77</v>
      </c>
      <c r="C273" s="24">
        <v>3.11</v>
      </c>
      <c r="D273" s="71">
        <v>3.29</v>
      </c>
      <c r="E273" s="24">
        <v>2.6</v>
      </c>
      <c r="F273" s="24">
        <v>2.25</v>
      </c>
      <c r="G273" s="24">
        <v>2.08</v>
      </c>
      <c r="H273" s="64">
        <v>3.29</v>
      </c>
      <c r="I273" s="63">
        <f t="shared" si="4"/>
        <v>3.29</v>
      </c>
    </row>
    <row r="274" spans="1:9" ht="25.5">
      <c r="A274" s="56" t="s">
        <v>501</v>
      </c>
      <c r="B274" s="57">
        <v>0.69</v>
      </c>
      <c r="C274" s="24">
        <v>0.76</v>
      </c>
      <c r="D274" s="71">
        <v>1.04</v>
      </c>
      <c r="E274" s="24">
        <v>0.43</v>
      </c>
      <c r="F274" s="24">
        <v>0.43</v>
      </c>
      <c r="G274" s="24">
        <v>0.52</v>
      </c>
      <c r="H274" s="64">
        <v>1.04</v>
      </c>
      <c r="I274" s="63">
        <f t="shared" si="4"/>
        <v>1.04</v>
      </c>
    </row>
    <row r="275" spans="1:9" ht="25.5">
      <c r="A275" s="56" t="s">
        <v>502</v>
      </c>
      <c r="B275" s="62">
        <v>0.81</v>
      </c>
      <c r="C275" s="24">
        <v>0.48</v>
      </c>
      <c r="D275" s="24">
        <v>0.73</v>
      </c>
      <c r="E275" s="24">
        <v>0.5</v>
      </c>
      <c r="F275" s="24">
        <v>0.26</v>
      </c>
      <c r="G275" s="24">
        <v>0.47</v>
      </c>
      <c r="H275" s="64">
        <v>0.81</v>
      </c>
      <c r="I275" s="63">
        <f t="shared" si="4"/>
        <v>0.81</v>
      </c>
    </row>
    <row r="276" spans="1:9" ht="25.5">
      <c r="A276" s="56" t="s">
        <v>503</v>
      </c>
      <c r="B276" s="57">
        <v>0.59</v>
      </c>
      <c r="C276" s="24">
        <v>0.52</v>
      </c>
      <c r="D276" s="71">
        <v>0.83</v>
      </c>
      <c r="E276" s="24">
        <v>0.48</v>
      </c>
      <c r="F276" s="24">
        <v>0.48</v>
      </c>
      <c r="G276" s="24">
        <v>0.48</v>
      </c>
      <c r="H276" s="64">
        <v>0.83</v>
      </c>
      <c r="I276" s="63">
        <f t="shared" si="4"/>
        <v>0.83</v>
      </c>
    </row>
    <row r="277" spans="1:9" ht="25.5">
      <c r="A277" s="56" t="s">
        <v>504</v>
      </c>
      <c r="B277" s="57">
        <v>1.44</v>
      </c>
      <c r="C277" s="24">
        <v>1.04</v>
      </c>
      <c r="D277" s="71">
        <v>1.56</v>
      </c>
      <c r="E277" s="24">
        <v>1.18</v>
      </c>
      <c r="F277" s="24">
        <v>1.04</v>
      </c>
      <c r="G277" s="24">
        <v>1.1200000000000001</v>
      </c>
      <c r="H277" s="64">
        <v>1.56</v>
      </c>
      <c r="I277" s="63">
        <f t="shared" si="4"/>
        <v>1.56</v>
      </c>
    </row>
    <row r="278" spans="1:9" ht="25.5">
      <c r="A278" s="56" t="s">
        <v>505</v>
      </c>
      <c r="B278" s="57">
        <v>2.91</v>
      </c>
      <c r="C278" s="71">
        <v>3.43</v>
      </c>
      <c r="D278" s="24">
        <v>3.37</v>
      </c>
      <c r="E278" s="24">
        <v>3.17</v>
      </c>
      <c r="F278" s="24">
        <v>2.2400000000000002</v>
      </c>
      <c r="G278" s="24">
        <v>2.38</v>
      </c>
      <c r="H278" s="64">
        <v>3.43</v>
      </c>
      <c r="I278" s="63">
        <f t="shared" si="4"/>
        <v>3.43</v>
      </c>
    </row>
    <row r="279" spans="1:9" ht="51">
      <c r="A279" s="56" t="s">
        <v>506</v>
      </c>
      <c r="B279" s="57">
        <v>5</v>
      </c>
      <c r="C279" s="24">
        <v>2.94</v>
      </c>
      <c r="D279" s="24">
        <v>3.63</v>
      </c>
      <c r="E279" s="24">
        <v>1.23</v>
      </c>
      <c r="F279" s="24">
        <v>4.3599999999999994</v>
      </c>
      <c r="G279" s="71">
        <v>5.1099999999999994</v>
      </c>
      <c r="H279" s="64">
        <v>5.1099999999999994</v>
      </c>
      <c r="I279" s="63">
        <f t="shared" si="4"/>
        <v>5.1099999999999994</v>
      </c>
    </row>
    <row r="280" spans="1:9" ht="38.25">
      <c r="A280" s="56" t="s">
        <v>507</v>
      </c>
      <c r="B280" s="62">
        <v>10.579000000000001</v>
      </c>
      <c r="C280" s="24">
        <v>6.13</v>
      </c>
      <c r="D280" s="24">
        <v>7.88</v>
      </c>
      <c r="E280" s="24">
        <v>8.1</v>
      </c>
      <c r="F280" s="24">
        <v>7.1</v>
      </c>
      <c r="G280" s="24">
        <v>4.8899999999999997</v>
      </c>
      <c r="H280" s="64">
        <v>10.579000000000001</v>
      </c>
      <c r="I280" s="63">
        <f t="shared" si="4"/>
        <v>10.579000000000001</v>
      </c>
    </row>
    <row r="281" spans="1:9" ht="38.25">
      <c r="A281" s="56" t="s">
        <v>508</v>
      </c>
      <c r="B281" s="57">
        <v>4.42</v>
      </c>
      <c r="C281" s="24">
        <v>4.32</v>
      </c>
      <c r="D281" s="71">
        <v>5.92</v>
      </c>
      <c r="E281" s="24">
        <v>2.02</v>
      </c>
      <c r="F281" s="24">
        <v>1.33</v>
      </c>
      <c r="G281" s="24">
        <v>2.2799999999999998</v>
      </c>
      <c r="H281" s="64">
        <v>5.92</v>
      </c>
      <c r="I281" s="63">
        <f t="shared" si="4"/>
        <v>5.92</v>
      </c>
    </row>
    <row r="282" spans="1:9" ht="25.5">
      <c r="A282" s="56" t="s">
        <v>510</v>
      </c>
      <c r="B282" s="57">
        <v>2.11</v>
      </c>
      <c r="C282" s="24">
        <v>1.85</v>
      </c>
      <c r="D282" s="71">
        <v>2.2000000000000002</v>
      </c>
      <c r="E282" s="24">
        <v>1.1599999999999999</v>
      </c>
      <c r="F282" s="24">
        <v>1.1000000000000001</v>
      </c>
      <c r="G282" s="24">
        <v>1.19</v>
      </c>
      <c r="H282" s="64">
        <v>2.2000000000000002</v>
      </c>
      <c r="I282" s="63">
        <f t="shared" si="4"/>
        <v>2.2000000000000002</v>
      </c>
    </row>
    <row r="283" spans="1:9" ht="25.5">
      <c r="A283" s="56" t="s">
        <v>512</v>
      </c>
      <c r="B283" s="62">
        <v>0.35</v>
      </c>
      <c r="C283" s="24">
        <v>0.05</v>
      </c>
      <c r="D283" s="24">
        <v>0</v>
      </c>
      <c r="E283" s="24">
        <v>0.35</v>
      </c>
      <c r="F283" s="24">
        <v>0</v>
      </c>
      <c r="G283" s="24">
        <v>0.09</v>
      </c>
      <c r="H283" s="64">
        <v>0.35</v>
      </c>
      <c r="I283" s="63">
        <f t="shared" si="4"/>
        <v>0.35</v>
      </c>
    </row>
    <row r="284" spans="1:9" ht="25.5">
      <c r="A284" s="56" t="s">
        <v>513</v>
      </c>
      <c r="B284" s="57">
        <v>0.87</v>
      </c>
      <c r="C284" s="24">
        <v>0.85</v>
      </c>
      <c r="D284" s="71">
        <v>1.1399999999999999</v>
      </c>
      <c r="E284" s="24">
        <v>0.69</v>
      </c>
      <c r="F284" s="24">
        <v>0.59</v>
      </c>
      <c r="G284" s="24">
        <v>0.81</v>
      </c>
      <c r="H284" s="64">
        <v>1.1399999999999999</v>
      </c>
      <c r="I284" s="63">
        <f t="shared" si="4"/>
        <v>1.1399999999999999</v>
      </c>
    </row>
    <row r="285" spans="1:9" ht="25.5">
      <c r="A285" s="56" t="s">
        <v>514</v>
      </c>
      <c r="B285" s="57">
        <v>0.55000000000000004</v>
      </c>
      <c r="C285" s="24">
        <v>0.87</v>
      </c>
      <c r="D285" s="71">
        <v>0.87</v>
      </c>
      <c r="E285" s="24">
        <v>0.43</v>
      </c>
      <c r="F285" s="24">
        <v>0.43</v>
      </c>
      <c r="G285" s="24">
        <v>0.17</v>
      </c>
      <c r="H285" s="64">
        <v>0.87</v>
      </c>
      <c r="I285" s="63">
        <f t="shared" si="4"/>
        <v>0.87</v>
      </c>
    </row>
    <row r="286" spans="1:9" ht="38.25">
      <c r="A286" s="56" t="s">
        <v>516</v>
      </c>
      <c r="B286" s="57">
        <v>3.23</v>
      </c>
      <c r="C286" s="24">
        <v>2.6</v>
      </c>
      <c r="D286" s="24">
        <v>6.23</v>
      </c>
      <c r="E286" s="24">
        <v>5.3000000000000007</v>
      </c>
      <c r="F286" s="24">
        <v>4.8600000000000003</v>
      </c>
      <c r="G286" s="71">
        <v>10.18</v>
      </c>
      <c r="H286" s="64">
        <v>10.18</v>
      </c>
      <c r="I286" s="63">
        <f t="shared" si="4"/>
        <v>10.18</v>
      </c>
    </row>
    <row r="287" spans="1:9" ht="38.25">
      <c r="A287" s="56" t="s">
        <v>517</v>
      </c>
      <c r="B287" s="57">
        <v>0.72</v>
      </c>
      <c r="C287" s="24">
        <v>0.31</v>
      </c>
      <c r="D287" s="24">
        <v>0.42</v>
      </c>
      <c r="E287" s="24">
        <v>1.39</v>
      </c>
      <c r="F287" s="71">
        <v>2.25</v>
      </c>
      <c r="G287" s="24">
        <v>0.78</v>
      </c>
      <c r="H287" s="64">
        <v>2.25</v>
      </c>
      <c r="I287" s="63">
        <f t="shared" si="4"/>
        <v>2.25</v>
      </c>
    </row>
    <row r="288" spans="1:9" ht="25.5">
      <c r="A288" s="56" t="s">
        <v>519</v>
      </c>
      <c r="B288" s="57">
        <v>0</v>
      </c>
      <c r="C288" s="24">
        <v>0</v>
      </c>
      <c r="D288" s="24">
        <v>0</v>
      </c>
      <c r="E288" s="71">
        <v>2.34</v>
      </c>
      <c r="F288" s="24">
        <v>0.62</v>
      </c>
      <c r="G288" s="24">
        <v>1.23</v>
      </c>
      <c r="H288" s="64">
        <v>2.34</v>
      </c>
      <c r="I288" s="63">
        <f t="shared" si="4"/>
        <v>2.34</v>
      </c>
    </row>
    <row r="289" spans="1:9" ht="38.25">
      <c r="A289" s="56" t="s">
        <v>520</v>
      </c>
      <c r="B289" s="57">
        <v>0.7</v>
      </c>
      <c r="C289" s="24">
        <v>0.52</v>
      </c>
      <c r="D289" s="24">
        <v>1.53</v>
      </c>
      <c r="E289" s="24">
        <v>4.5</v>
      </c>
      <c r="F289" s="24">
        <v>3.12</v>
      </c>
      <c r="G289" s="71">
        <v>6.16</v>
      </c>
      <c r="H289" s="64">
        <v>6.16</v>
      </c>
      <c r="I289" s="63">
        <f t="shared" si="4"/>
        <v>6.16</v>
      </c>
    </row>
    <row r="290" spans="1:9" ht="25.5">
      <c r="A290" s="56" t="s">
        <v>99</v>
      </c>
      <c r="B290" s="57">
        <v>0</v>
      </c>
      <c r="C290" s="24">
        <v>0</v>
      </c>
      <c r="D290" s="24">
        <v>0</v>
      </c>
      <c r="E290" s="24">
        <v>0.69</v>
      </c>
      <c r="F290" s="71">
        <v>0.83</v>
      </c>
      <c r="G290" s="24">
        <v>0</v>
      </c>
      <c r="H290" s="64">
        <v>0.83</v>
      </c>
      <c r="I290" s="63">
        <f t="shared" si="4"/>
        <v>0.83</v>
      </c>
    </row>
    <row r="291" spans="1:9" ht="25.5">
      <c r="A291" s="56" t="s">
        <v>521</v>
      </c>
      <c r="B291" s="57">
        <v>0</v>
      </c>
      <c r="C291" s="24">
        <v>0</v>
      </c>
      <c r="D291" s="24">
        <v>0</v>
      </c>
      <c r="E291" s="71">
        <v>2.77</v>
      </c>
      <c r="F291" s="24">
        <v>1.25</v>
      </c>
      <c r="G291" s="24">
        <v>2.2799999999999998</v>
      </c>
      <c r="H291" s="64">
        <v>2.77</v>
      </c>
      <c r="I291" s="63">
        <f t="shared" si="4"/>
        <v>2.77</v>
      </c>
    </row>
    <row r="292" spans="1:9" ht="25.5">
      <c r="A292" s="56" t="s">
        <v>522</v>
      </c>
      <c r="B292" s="57">
        <v>0</v>
      </c>
      <c r="C292" s="24">
        <v>0.52</v>
      </c>
      <c r="D292" s="24">
        <v>0</v>
      </c>
      <c r="E292" s="24">
        <v>0.87</v>
      </c>
      <c r="F292" s="24">
        <v>0.87</v>
      </c>
      <c r="G292" s="71">
        <v>1.38</v>
      </c>
      <c r="H292" s="64">
        <v>1.38</v>
      </c>
      <c r="I292" s="63">
        <f t="shared" si="4"/>
        <v>1.38</v>
      </c>
    </row>
    <row r="293" spans="1:9" ht="25.5">
      <c r="A293" s="56" t="s">
        <v>523</v>
      </c>
      <c r="B293" s="57">
        <v>0</v>
      </c>
      <c r="C293" s="24">
        <v>0</v>
      </c>
      <c r="D293" s="24">
        <v>0</v>
      </c>
      <c r="E293" s="24">
        <v>0</v>
      </c>
      <c r="F293" s="24">
        <v>0.1</v>
      </c>
      <c r="G293" s="71">
        <v>0.48</v>
      </c>
      <c r="H293" s="64">
        <v>0.48</v>
      </c>
      <c r="I293" s="63">
        <f t="shared" si="4"/>
        <v>0.48</v>
      </c>
    </row>
    <row r="294" spans="1:9" ht="25.5">
      <c r="A294" s="56" t="s">
        <v>524</v>
      </c>
      <c r="B294" s="57">
        <v>0</v>
      </c>
      <c r="C294" s="24">
        <v>0</v>
      </c>
      <c r="D294" s="24">
        <v>0</v>
      </c>
      <c r="E294" s="71">
        <v>2.42</v>
      </c>
      <c r="F294" s="24">
        <v>1.56</v>
      </c>
      <c r="G294" s="24">
        <v>1.4</v>
      </c>
      <c r="H294" s="64">
        <v>2.42</v>
      </c>
      <c r="I294" s="63">
        <f t="shared" si="4"/>
        <v>2.42</v>
      </c>
    </row>
    <row r="295" spans="1:9" ht="25.5">
      <c r="A295" s="56" t="s">
        <v>525</v>
      </c>
      <c r="B295" s="57">
        <v>2.3200000000000003</v>
      </c>
      <c r="C295" s="71">
        <v>2.5300000000000002</v>
      </c>
      <c r="D295" s="24">
        <v>2.4900000000000002</v>
      </c>
      <c r="E295" s="24">
        <v>2.29</v>
      </c>
      <c r="F295" s="24">
        <v>1.79</v>
      </c>
      <c r="G295" s="24">
        <v>2.0300000000000002</v>
      </c>
      <c r="H295" s="64">
        <v>2.5300000000000002</v>
      </c>
      <c r="I295" s="63">
        <f t="shared" si="4"/>
        <v>2.5300000000000002</v>
      </c>
    </row>
    <row r="296" spans="1:9" ht="25.5">
      <c r="A296" s="56" t="s">
        <v>526</v>
      </c>
      <c r="B296" s="57">
        <v>2.42</v>
      </c>
      <c r="C296" s="24">
        <v>2.6</v>
      </c>
      <c r="D296" s="71">
        <v>2.94</v>
      </c>
      <c r="E296" s="24">
        <v>2.39</v>
      </c>
      <c r="F296" s="24">
        <v>2.42</v>
      </c>
      <c r="G296" s="24">
        <v>1.38</v>
      </c>
      <c r="H296" s="64">
        <v>2.94</v>
      </c>
      <c r="I296" s="63">
        <f t="shared" si="4"/>
        <v>2.94</v>
      </c>
    </row>
    <row r="297" spans="1:9" ht="63.75">
      <c r="A297" s="56" t="s">
        <v>528</v>
      </c>
      <c r="B297" s="57">
        <v>6.31</v>
      </c>
      <c r="C297" s="24">
        <v>6.71</v>
      </c>
      <c r="D297" s="71">
        <v>8.17</v>
      </c>
      <c r="E297" s="24">
        <v>5.54</v>
      </c>
      <c r="F297" s="24">
        <v>4.58</v>
      </c>
      <c r="G297" s="24">
        <v>5.0199999999999996</v>
      </c>
      <c r="H297" s="64">
        <v>8.17</v>
      </c>
      <c r="I297" s="63">
        <f t="shared" si="4"/>
        <v>8.17</v>
      </c>
    </row>
    <row r="298" spans="1:9" ht="25.5">
      <c r="A298" s="56" t="s">
        <v>529</v>
      </c>
      <c r="B298" s="57">
        <v>2.0299999999999998</v>
      </c>
      <c r="C298" s="24">
        <v>1.8699999999999999</v>
      </c>
      <c r="D298" s="71">
        <v>2.42</v>
      </c>
      <c r="E298" s="24">
        <v>1.33</v>
      </c>
      <c r="F298" s="24">
        <v>1.4300000000000002</v>
      </c>
      <c r="G298" s="24">
        <v>1.99</v>
      </c>
      <c r="H298" s="64">
        <v>2.42</v>
      </c>
      <c r="I298" s="63">
        <f t="shared" si="4"/>
        <v>2.42</v>
      </c>
    </row>
    <row r="299" spans="1:9" ht="25.5">
      <c r="A299" s="56" t="s">
        <v>530</v>
      </c>
      <c r="B299" s="57">
        <v>0.33</v>
      </c>
      <c r="C299" s="24">
        <v>0.24</v>
      </c>
      <c r="D299" s="71">
        <v>0.47</v>
      </c>
      <c r="E299" s="24">
        <v>0.26</v>
      </c>
      <c r="F299" s="24">
        <v>0.26</v>
      </c>
      <c r="G299" s="24">
        <v>0.35</v>
      </c>
      <c r="H299" s="64">
        <v>0.47</v>
      </c>
      <c r="I299" s="63">
        <f t="shared" si="4"/>
        <v>0.47</v>
      </c>
    </row>
    <row r="300" spans="1:9" ht="25.5">
      <c r="A300" s="56" t="s">
        <v>531</v>
      </c>
      <c r="B300" s="57">
        <v>1</v>
      </c>
      <c r="C300" s="71">
        <v>1.1200000000000001</v>
      </c>
      <c r="D300" s="24">
        <v>1.06</v>
      </c>
      <c r="E300" s="24">
        <v>1.04</v>
      </c>
      <c r="F300" s="24">
        <v>0.36</v>
      </c>
      <c r="G300" s="24">
        <v>0.93</v>
      </c>
      <c r="H300" s="64">
        <v>1.1200000000000001</v>
      </c>
      <c r="I300" s="63">
        <f t="shared" si="4"/>
        <v>1.1200000000000001</v>
      </c>
    </row>
    <row r="301" spans="1:9" ht="25.5">
      <c r="A301" s="56" t="s">
        <v>533</v>
      </c>
      <c r="B301" s="57">
        <v>0.31</v>
      </c>
      <c r="C301" s="24">
        <v>0.35</v>
      </c>
      <c r="D301" s="71">
        <v>0.35</v>
      </c>
      <c r="E301" s="24">
        <v>0.26</v>
      </c>
      <c r="F301" s="24">
        <v>0.14000000000000001</v>
      </c>
      <c r="G301" s="24">
        <v>0.19</v>
      </c>
      <c r="H301" s="64">
        <v>0.35</v>
      </c>
      <c r="I301" s="63">
        <f t="shared" si="4"/>
        <v>0.35</v>
      </c>
    </row>
    <row r="302" spans="1:9" ht="25.5">
      <c r="A302" s="56" t="s">
        <v>534</v>
      </c>
      <c r="B302" s="57">
        <v>0.26</v>
      </c>
      <c r="C302" s="71">
        <v>0.5</v>
      </c>
      <c r="D302" s="24">
        <v>0.22</v>
      </c>
      <c r="E302" s="24">
        <v>0.21</v>
      </c>
      <c r="F302" s="24">
        <v>0.19</v>
      </c>
      <c r="G302" s="24">
        <v>0.21</v>
      </c>
      <c r="H302" s="64">
        <v>0.5</v>
      </c>
      <c r="I302" s="63">
        <f t="shared" si="4"/>
        <v>0.5</v>
      </c>
    </row>
    <row r="303" spans="1:9" ht="38.25">
      <c r="A303" s="56" t="s">
        <v>535</v>
      </c>
      <c r="B303" s="62">
        <v>3.35</v>
      </c>
      <c r="C303" s="24">
        <v>2.8299999999999996</v>
      </c>
      <c r="D303" s="24">
        <v>2.78</v>
      </c>
      <c r="E303" s="24">
        <v>2.77</v>
      </c>
      <c r="F303" s="24">
        <v>1.75</v>
      </c>
      <c r="G303" s="24">
        <v>1.75</v>
      </c>
      <c r="H303" s="64">
        <v>3.35</v>
      </c>
      <c r="I303" s="63">
        <f t="shared" si="4"/>
        <v>3.35</v>
      </c>
    </row>
    <row r="304" spans="1:9" ht="25.5">
      <c r="A304" s="56" t="s">
        <v>536</v>
      </c>
      <c r="B304" s="57">
        <v>0.78</v>
      </c>
      <c r="C304" s="24">
        <v>1.54</v>
      </c>
      <c r="D304" s="71">
        <v>1.56</v>
      </c>
      <c r="E304" s="24">
        <v>0.61</v>
      </c>
      <c r="F304" s="24">
        <v>0.83</v>
      </c>
      <c r="G304" s="24">
        <v>1.26</v>
      </c>
      <c r="H304" s="64">
        <v>1.56</v>
      </c>
      <c r="I304" s="63">
        <f t="shared" si="4"/>
        <v>1.56</v>
      </c>
    </row>
    <row r="305" spans="1:9" ht="25.5">
      <c r="A305" s="56" t="s">
        <v>537</v>
      </c>
      <c r="B305" s="57">
        <v>0.26</v>
      </c>
      <c r="C305" s="71">
        <v>0.5</v>
      </c>
      <c r="D305" s="24">
        <v>0.28000000000000003</v>
      </c>
      <c r="E305" s="24">
        <v>0.26</v>
      </c>
      <c r="F305" s="24">
        <v>0.26</v>
      </c>
      <c r="G305" s="24">
        <v>0.38</v>
      </c>
      <c r="H305" s="64">
        <v>0.5</v>
      </c>
      <c r="I305" s="63">
        <f t="shared" si="4"/>
        <v>0.5</v>
      </c>
    </row>
    <row r="306" spans="1:9" ht="25.5">
      <c r="A306" s="56" t="s">
        <v>538</v>
      </c>
      <c r="B306" s="57">
        <v>0.21</v>
      </c>
      <c r="C306" s="24">
        <v>0.26</v>
      </c>
      <c r="D306" s="24">
        <v>0.26</v>
      </c>
      <c r="E306" s="24">
        <v>0.21</v>
      </c>
      <c r="F306" s="71">
        <v>0.28999999999999998</v>
      </c>
      <c r="G306" s="24">
        <v>7.0000000000000007E-2</v>
      </c>
      <c r="H306" s="64">
        <v>0.28999999999999998</v>
      </c>
      <c r="I306" s="63">
        <f t="shared" si="4"/>
        <v>0.28999999999999998</v>
      </c>
    </row>
    <row r="307" spans="1:9" ht="25.5">
      <c r="A307" s="56" t="s">
        <v>539</v>
      </c>
      <c r="B307" s="57">
        <v>0.78</v>
      </c>
      <c r="C307" s="24">
        <v>1.02</v>
      </c>
      <c r="D307" s="71">
        <v>2.94</v>
      </c>
      <c r="E307" s="24">
        <v>0.81</v>
      </c>
      <c r="F307" s="24">
        <v>0.8</v>
      </c>
      <c r="G307" s="24">
        <v>1.3</v>
      </c>
      <c r="H307" s="64">
        <v>2.94</v>
      </c>
      <c r="I307" s="63">
        <f t="shared" si="4"/>
        <v>2.94</v>
      </c>
    </row>
    <row r="308" spans="1:9" ht="25.5">
      <c r="A308" s="56" t="s">
        <v>541</v>
      </c>
      <c r="B308" s="57">
        <v>0.22</v>
      </c>
      <c r="C308" s="71">
        <v>0.35</v>
      </c>
      <c r="D308" s="24">
        <v>0.28000000000000003</v>
      </c>
      <c r="E308" s="24">
        <v>0.21</v>
      </c>
      <c r="F308" s="24">
        <v>0.14000000000000001</v>
      </c>
      <c r="G308" s="24">
        <v>0.17</v>
      </c>
      <c r="H308" s="64">
        <v>0.35</v>
      </c>
      <c r="I308" s="63">
        <f t="shared" si="4"/>
        <v>0.35</v>
      </c>
    </row>
    <row r="309" spans="1:9" ht="25.5">
      <c r="A309" s="56" t="s">
        <v>542</v>
      </c>
      <c r="B309" s="57">
        <v>0.78</v>
      </c>
      <c r="C309" s="24">
        <v>0.73</v>
      </c>
      <c r="D309" s="24">
        <v>0.62</v>
      </c>
      <c r="E309" s="24">
        <v>0.52</v>
      </c>
      <c r="F309" s="71">
        <v>0.78</v>
      </c>
      <c r="G309" s="24">
        <v>0.48</v>
      </c>
      <c r="H309" s="64">
        <v>0.78</v>
      </c>
      <c r="I309" s="63">
        <f t="shared" si="4"/>
        <v>0.78</v>
      </c>
    </row>
    <row r="310" spans="1:9" ht="25.5">
      <c r="A310" s="56" t="s">
        <v>543</v>
      </c>
      <c r="B310" s="57">
        <v>1.38</v>
      </c>
      <c r="C310" s="24">
        <v>1.64</v>
      </c>
      <c r="D310" s="71">
        <v>2.25</v>
      </c>
      <c r="E310" s="24">
        <v>1.37</v>
      </c>
      <c r="F310" s="24">
        <v>1.25</v>
      </c>
      <c r="G310" s="24">
        <v>1.78</v>
      </c>
      <c r="H310" s="64">
        <v>2.25</v>
      </c>
      <c r="I310" s="63">
        <f t="shared" si="4"/>
        <v>2.25</v>
      </c>
    </row>
    <row r="311" spans="1:9" ht="25.5">
      <c r="A311" s="56" t="s">
        <v>544</v>
      </c>
      <c r="B311" s="57">
        <v>0.83</v>
      </c>
      <c r="C311" s="24">
        <v>0.71</v>
      </c>
      <c r="D311" s="24">
        <v>0.73</v>
      </c>
      <c r="E311" s="24">
        <v>0.56999999999999995</v>
      </c>
      <c r="F311" s="24">
        <v>0.59</v>
      </c>
      <c r="G311" s="71">
        <v>0.85</v>
      </c>
      <c r="H311" s="64">
        <v>0.85</v>
      </c>
      <c r="I311" s="63">
        <f t="shared" si="4"/>
        <v>0.85</v>
      </c>
    </row>
    <row r="312" spans="1:9" ht="25.5">
      <c r="A312" s="56" t="s">
        <v>545</v>
      </c>
      <c r="B312" s="57">
        <v>0.69</v>
      </c>
      <c r="C312" s="71">
        <v>0.76</v>
      </c>
      <c r="D312" s="24">
        <v>0.56999999999999995</v>
      </c>
      <c r="E312" s="24">
        <v>0.55000000000000004</v>
      </c>
      <c r="F312" s="24">
        <v>0.71</v>
      </c>
      <c r="G312" s="24">
        <v>0.14000000000000001</v>
      </c>
      <c r="H312" s="64">
        <v>0.76</v>
      </c>
      <c r="I312" s="63">
        <f t="shared" si="4"/>
        <v>0.76</v>
      </c>
    </row>
    <row r="313" spans="1:9" ht="25.5">
      <c r="A313" s="56" t="s">
        <v>546</v>
      </c>
      <c r="B313" s="62">
        <v>1.21</v>
      </c>
      <c r="C313" s="24">
        <v>1.18</v>
      </c>
      <c r="D313" s="24">
        <v>1.04</v>
      </c>
      <c r="E313" s="24">
        <v>1.04</v>
      </c>
      <c r="F313" s="24">
        <v>0.61</v>
      </c>
      <c r="G313" s="24">
        <v>0.61</v>
      </c>
      <c r="H313" s="64">
        <v>1.21</v>
      </c>
      <c r="I313" s="63">
        <f t="shared" si="4"/>
        <v>1.21</v>
      </c>
    </row>
    <row r="314" spans="1:9" ht="25.5">
      <c r="A314" s="56" t="s">
        <v>547</v>
      </c>
      <c r="B314" s="57">
        <v>1.56</v>
      </c>
      <c r="C314" s="24">
        <v>1.54</v>
      </c>
      <c r="D314" s="71">
        <v>1.9</v>
      </c>
      <c r="E314" s="24">
        <v>1.21</v>
      </c>
      <c r="F314" s="24">
        <v>0.69</v>
      </c>
      <c r="G314" s="24">
        <v>1.04</v>
      </c>
      <c r="H314" s="64">
        <v>1.9</v>
      </c>
      <c r="I314" s="63">
        <f t="shared" si="4"/>
        <v>1.9</v>
      </c>
    </row>
    <row r="315" spans="1:9" ht="51">
      <c r="A315" s="56" t="s">
        <v>548</v>
      </c>
      <c r="B315" s="57">
        <v>0.93</v>
      </c>
      <c r="C315" s="24">
        <v>0.78</v>
      </c>
      <c r="D315" s="71">
        <v>0.93</v>
      </c>
      <c r="E315" s="24">
        <v>0.61</v>
      </c>
      <c r="F315" s="24">
        <v>0.78</v>
      </c>
      <c r="G315" s="24">
        <v>0.83</v>
      </c>
      <c r="H315" s="64">
        <v>0.93</v>
      </c>
      <c r="I315" s="63">
        <f t="shared" si="4"/>
        <v>0.93</v>
      </c>
    </row>
    <row r="316" spans="1:9" ht="63.75">
      <c r="A316" s="56" t="s">
        <v>549</v>
      </c>
      <c r="B316" s="57">
        <v>1.64</v>
      </c>
      <c r="C316" s="24">
        <v>1.69</v>
      </c>
      <c r="D316" s="71">
        <v>2.61</v>
      </c>
      <c r="E316" s="24">
        <v>2.2400000000000002</v>
      </c>
      <c r="F316" s="24">
        <v>1.8599999999999999</v>
      </c>
      <c r="G316" s="24">
        <v>1.43</v>
      </c>
      <c r="H316" s="64">
        <v>2.61</v>
      </c>
      <c r="I316" s="63">
        <f t="shared" si="4"/>
        <v>2.61</v>
      </c>
    </row>
    <row r="317" spans="1:9" ht="38.25">
      <c r="A317" s="56" t="s">
        <v>550</v>
      </c>
      <c r="B317" s="57">
        <v>0.52</v>
      </c>
      <c r="C317" s="24">
        <v>0.71</v>
      </c>
      <c r="D317" s="71">
        <v>0.95</v>
      </c>
      <c r="E317" s="24">
        <v>0.35</v>
      </c>
      <c r="F317" s="24">
        <v>0.43</v>
      </c>
      <c r="G317" s="24">
        <v>0.52</v>
      </c>
      <c r="H317" s="64">
        <v>0.95</v>
      </c>
      <c r="I317" s="63">
        <f t="shared" si="4"/>
        <v>0.95</v>
      </c>
    </row>
    <row r="318" spans="1:9" ht="63.75">
      <c r="A318" s="56" t="s">
        <v>551</v>
      </c>
      <c r="B318" s="62">
        <v>3.95</v>
      </c>
      <c r="C318" s="24">
        <v>2.9400000000000004</v>
      </c>
      <c r="D318" s="24">
        <v>3.88</v>
      </c>
      <c r="E318" s="24">
        <v>2.64</v>
      </c>
      <c r="F318" s="24">
        <v>1.6099999999999999</v>
      </c>
      <c r="G318" s="24">
        <v>2.95</v>
      </c>
      <c r="H318" s="64">
        <v>3.95</v>
      </c>
      <c r="I318" s="63">
        <f t="shared" si="4"/>
        <v>3.95</v>
      </c>
    </row>
    <row r="319" spans="1:9" ht="25.5">
      <c r="A319" s="56" t="s">
        <v>552</v>
      </c>
      <c r="B319" s="57">
        <v>4.07</v>
      </c>
      <c r="C319" s="24">
        <v>4.16</v>
      </c>
      <c r="D319" s="71">
        <v>4.67</v>
      </c>
      <c r="E319" s="24">
        <v>3.46</v>
      </c>
      <c r="F319" s="24">
        <v>4.33</v>
      </c>
      <c r="G319" s="24">
        <v>4.1499999999999995</v>
      </c>
      <c r="H319" s="64">
        <v>4.67</v>
      </c>
      <c r="I319" s="63">
        <f t="shared" si="4"/>
        <v>4.67</v>
      </c>
    </row>
    <row r="320" spans="1:9" ht="25.5">
      <c r="A320" s="56" t="s">
        <v>554</v>
      </c>
      <c r="B320" s="57">
        <v>2.85</v>
      </c>
      <c r="C320" s="24">
        <v>2.63</v>
      </c>
      <c r="D320" s="71">
        <v>3.63</v>
      </c>
      <c r="E320" s="24">
        <v>2.25</v>
      </c>
      <c r="F320" s="24">
        <v>2.08</v>
      </c>
      <c r="G320" s="24">
        <v>2.08</v>
      </c>
      <c r="H320" s="64">
        <v>3.63</v>
      </c>
      <c r="I320" s="63">
        <f t="shared" si="4"/>
        <v>3.63</v>
      </c>
    </row>
    <row r="321" spans="1:9" ht="25.5">
      <c r="A321" s="56" t="s">
        <v>556</v>
      </c>
      <c r="B321" s="57">
        <v>1.38</v>
      </c>
      <c r="C321" s="71">
        <v>1.45</v>
      </c>
      <c r="D321" s="24">
        <v>1.25</v>
      </c>
      <c r="E321" s="24">
        <v>1.21</v>
      </c>
      <c r="F321" s="24">
        <v>1.21</v>
      </c>
      <c r="G321" s="24">
        <v>1.1200000000000001</v>
      </c>
      <c r="H321" s="64">
        <v>1.45</v>
      </c>
      <c r="I321" s="63">
        <f t="shared" si="4"/>
        <v>1.45</v>
      </c>
    </row>
    <row r="322" spans="1:9" ht="25.5">
      <c r="A322" s="56" t="s">
        <v>558</v>
      </c>
      <c r="B322" s="57">
        <v>1.99</v>
      </c>
      <c r="C322" s="24">
        <v>2.35</v>
      </c>
      <c r="D322" s="24">
        <v>2.94</v>
      </c>
      <c r="E322" s="71">
        <v>3.46</v>
      </c>
      <c r="F322" s="24">
        <v>1.56</v>
      </c>
      <c r="G322" s="24">
        <v>1.73</v>
      </c>
      <c r="H322" s="64">
        <v>3.46</v>
      </c>
      <c r="I322" s="63">
        <f t="shared" ref="I322:I385" si="5">MAX(B322:G322)</f>
        <v>3.46</v>
      </c>
    </row>
    <row r="323" spans="1:9" ht="25.5">
      <c r="A323" s="56" t="s">
        <v>559</v>
      </c>
      <c r="B323" s="57">
        <v>1.21</v>
      </c>
      <c r="C323" s="24">
        <v>2.09</v>
      </c>
      <c r="D323" s="71">
        <v>2.09</v>
      </c>
      <c r="E323" s="24">
        <v>1.1200000000000001</v>
      </c>
      <c r="F323" s="24">
        <v>1</v>
      </c>
      <c r="G323" s="24">
        <v>1.9</v>
      </c>
      <c r="H323" s="64">
        <v>2.09</v>
      </c>
      <c r="I323" s="63">
        <f t="shared" si="5"/>
        <v>2.09</v>
      </c>
    </row>
    <row r="324" spans="1:9" ht="63.75">
      <c r="A324" s="56" t="s">
        <v>560</v>
      </c>
      <c r="B324" s="62">
        <v>7.44</v>
      </c>
      <c r="C324" s="24">
        <v>4.82</v>
      </c>
      <c r="D324" s="24">
        <v>6.71</v>
      </c>
      <c r="E324" s="24">
        <v>5.8100000000000005</v>
      </c>
      <c r="F324" s="24">
        <v>6.26</v>
      </c>
      <c r="G324" s="24">
        <v>5.84</v>
      </c>
      <c r="H324" s="64">
        <v>7.44</v>
      </c>
      <c r="I324" s="63">
        <f t="shared" si="5"/>
        <v>7.44</v>
      </c>
    </row>
    <row r="325" spans="1:9" ht="63.75">
      <c r="A325" s="56" t="s">
        <v>130</v>
      </c>
      <c r="B325" s="58">
        <v>8.9</v>
      </c>
      <c r="C325" s="66">
        <v>8.4</v>
      </c>
      <c r="D325" s="71">
        <v>10</v>
      </c>
      <c r="E325" s="67">
        <v>8</v>
      </c>
      <c r="F325" s="67">
        <v>5.95</v>
      </c>
      <c r="G325" s="67">
        <v>8.3000000000000007</v>
      </c>
      <c r="H325" s="65">
        <v>10</v>
      </c>
      <c r="I325" s="63">
        <f t="shared" si="5"/>
        <v>10</v>
      </c>
    </row>
    <row r="326" spans="1:9" ht="51">
      <c r="A326" s="56" t="s">
        <v>561</v>
      </c>
      <c r="B326" s="58">
        <v>1.33</v>
      </c>
      <c r="C326" s="66">
        <v>1.4</v>
      </c>
      <c r="D326" s="24">
        <v>0</v>
      </c>
      <c r="E326" s="72">
        <v>1.48</v>
      </c>
      <c r="F326" s="67">
        <v>0.92999999999999994</v>
      </c>
      <c r="G326" s="67">
        <v>1.1000000000000001</v>
      </c>
      <c r="H326" s="65">
        <v>1.48</v>
      </c>
      <c r="I326" s="63">
        <f t="shared" si="5"/>
        <v>1.48</v>
      </c>
    </row>
    <row r="327" spans="1:9" ht="51">
      <c r="A327" s="56" t="s">
        <v>563</v>
      </c>
      <c r="B327" s="58">
        <v>0.5</v>
      </c>
      <c r="C327" s="66">
        <v>0.44</v>
      </c>
      <c r="D327" s="24">
        <v>0.6</v>
      </c>
      <c r="E327" s="72">
        <v>0.6</v>
      </c>
      <c r="F327" s="67">
        <v>0.4</v>
      </c>
      <c r="G327" s="67">
        <v>0.4</v>
      </c>
      <c r="H327" s="65">
        <v>0.6</v>
      </c>
      <c r="I327" s="63">
        <f t="shared" si="5"/>
        <v>0.6</v>
      </c>
    </row>
    <row r="328" spans="1:9" ht="25.5">
      <c r="A328" s="56" t="s">
        <v>565</v>
      </c>
      <c r="B328" s="58">
        <v>2.14</v>
      </c>
      <c r="C328" s="73">
        <v>2.2999999999999998</v>
      </c>
      <c r="D328" s="24">
        <v>1.6</v>
      </c>
      <c r="E328" s="67">
        <v>1.94</v>
      </c>
      <c r="F328" s="67">
        <v>1.6</v>
      </c>
      <c r="G328" s="67">
        <v>1.6</v>
      </c>
      <c r="H328" s="65">
        <v>2.2999999999999998</v>
      </c>
      <c r="I328" s="63">
        <f t="shared" si="5"/>
        <v>2.2999999999999998</v>
      </c>
    </row>
    <row r="329" spans="1:9" ht="25.5">
      <c r="A329" s="56" t="s">
        <v>566</v>
      </c>
      <c r="B329" s="58">
        <v>2.4</v>
      </c>
      <c r="C329" s="66">
        <v>2.2000000000000002</v>
      </c>
      <c r="D329" s="24">
        <v>2.2999999999999998</v>
      </c>
      <c r="E329" s="72">
        <v>2.4</v>
      </c>
      <c r="F329" s="67">
        <v>1.7</v>
      </c>
      <c r="G329" s="67">
        <v>1.9</v>
      </c>
      <c r="H329" s="65">
        <v>2.4</v>
      </c>
      <c r="I329" s="63">
        <f t="shared" si="5"/>
        <v>2.4</v>
      </c>
    </row>
    <row r="330" spans="1:9" ht="38.25">
      <c r="A330" s="56" t="s">
        <v>567</v>
      </c>
      <c r="B330" s="58">
        <v>0.4</v>
      </c>
      <c r="C330" s="66">
        <v>1.6</v>
      </c>
      <c r="D330" s="71">
        <v>2.2000000000000002</v>
      </c>
      <c r="E330" s="67">
        <v>0.44</v>
      </c>
      <c r="F330" s="67">
        <v>0.44</v>
      </c>
      <c r="G330" s="67">
        <v>0.7</v>
      </c>
      <c r="H330" s="65">
        <v>2.2000000000000002</v>
      </c>
      <c r="I330" s="63">
        <f t="shared" si="5"/>
        <v>2.2000000000000002</v>
      </c>
    </row>
    <row r="331" spans="1:9" ht="63.75">
      <c r="A331" s="56" t="s">
        <v>568</v>
      </c>
      <c r="B331" s="58">
        <v>4</v>
      </c>
      <c r="C331" s="66">
        <v>3.3</v>
      </c>
      <c r="D331" s="24">
        <v>4.8</v>
      </c>
      <c r="E331" s="72">
        <v>5.1999999999999993</v>
      </c>
      <c r="F331" s="67">
        <v>4.7300000000000004</v>
      </c>
      <c r="G331" s="67">
        <v>1.8</v>
      </c>
      <c r="H331" s="65">
        <v>5.1999999999999993</v>
      </c>
      <c r="I331" s="63">
        <f t="shared" si="5"/>
        <v>5.1999999999999993</v>
      </c>
    </row>
    <row r="332" spans="1:9" ht="38.25">
      <c r="A332" s="56" t="s">
        <v>569</v>
      </c>
      <c r="B332" s="58">
        <v>0.15</v>
      </c>
      <c r="C332" s="66">
        <v>0.2</v>
      </c>
      <c r="D332" s="24">
        <v>0.2</v>
      </c>
      <c r="E332" s="67">
        <v>0.15</v>
      </c>
      <c r="F332" s="72">
        <v>0.2</v>
      </c>
      <c r="G332" s="67">
        <v>0.1</v>
      </c>
      <c r="H332" s="65">
        <v>0.2</v>
      </c>
      <c r="I332" s="63">
        <f t="shared" si="5"/>
        <v>0.2</v>
      </c>
    </row>
    <row r="333" spans="1:9" ht="51">
      <c r="A333" s="56" t="s">
        <v>570</v>
      </c>
      <c r="B333" s="58">
        <v>0.5</v>
      </c>
      <c r="C333" s="66">
        <v>0.4</v>
      </c>
      <c r="D333" s="24">
        <v>0.4</v>
      </c>
      <c r="E333" s="72">
        <v>0.6</v>
      </c>
      <c r="F333" s="67">
        <v>0.4</v>
      </c>
      <c r="G333" s="67">
        <v>0.3</v>
      </c>
      <c r="H333" s="65">
        <v>0.6</v>
      </c>
      <c r="I333" s="63">
        <f t="shared" si="5"/>
        <v>0.6</v>
      </c>
    </row>
    <row r="334" spans="1:9" ht="25.5">
      <c r="A334" s="56" t="s">
        <v>133</v>
      </c>
      <c r="B334" s="58">
        <v>0.5</v>
      </c>
      <c r="C334" s="66">
        <v>0.3</v>
      </c>
      <c r="D334" s="71">
        <v>0.9</v>
      </c>
      <c r="E334" s="67">
        <v>0.3</v>
      </c>
      <c r="F334" s="67">
        <v>0.15</v>
      </c>
      <c r="G334" s="67">
        <v>0.3</v>
      </c>
      <c r="H334" s="65">
        <v>0.9</v>
      </c>
      <c r="I334" s="63">
        <f t="shared" si="5"/>
        <v>0.9</v>
      </c>
    </row>
    <row r="335" spans="1:9" ht="51">
      <c r="A335" s="56" t="s">
        <v>571</v>
      </c>
      <c r="B335" s="74">
        <v>2.1</v>
      </c>
      <c r="C335" s="66">
        <v>2</v>
      </c>
      <c r="D335" s="24">
        <v>2</v>
      </c>
      <c r="E335" s="67">
        <v>1.23</v>
      </c>
      <c r="F335" s="67">
        <v>1.7</v>
      </c>
      <c r="G335" s="67">
        <v>1.9</v>
      </c>
      <c r="H335" s="65">
        <v>2.1</v>
      </c>
      <c r="I335" s="63">
        <f t="shared" si="5"/>
        <v>2.1</v>
      </c>
    </row>
    <row r="336" spans="1:9" ht="51">
      <c r="A336" s="56" t="s">
        <v>573</v>
      </c>
      <c r="B336" s="58">
        <v>0</v>
      </c>
      <c r="C336" s="66">
        <v>0</v>
      </c>
      <c r="D336" s="24">
        <v>0</v>
      </c>
      <c r="E336" s="67">
        <v>0</v>
      </c>
      <c r="F336" s="67">
        <v>0</v>
      </c>
      <c r="G336" s="72">
        <v>0</v>
      </c>
      <c r="H336" s="65">
        <v>0</v>
      </c>
      <c r="I336" s="63">
        <f t="shared" si="5"/>
        <v>0</v>
      </c>
    </row>
    <row r="337" spans="1:9" ht="51">
      <c r="A337" s="56" t="s">
        <v>574</v>
      </c>
      <c r="B337" s="58">
        <v>1.8</v>
      </c>
      <c r="C337" s="66">
        <v>2.1</v>
      </c>
      <c r="D337" s="71">
        <v>2.2000000000000002</v>
      </c>
      <c r="E337" s="67">
        <v>1.5</v>
      </c>
      <c r="F337" s="67">
        <v>1.5</v>
      </c>
      <c r="G337" s="67">
        <v>1.5</v>
      </c>
      <c r="H337" s="65">
        <v>2.2000000000000002</v>
      </c>
      <c r="I337" s="63">
        <f t="shared" si="5"/>
        <v>2.2000000000000002</v>
      </c>
    </row>
    <row r="338" spans="1:9" ht="51">
      <c r="A338" s="56" t="s">
        <v>575</v>
      </c>
      <c r="B338" s="58">
        <v>1.2</v>
      </c>
      <c r="C338" s="66">
        <v>1.5</v>
      </c>
      <c r="D338" s="71">
        <v>1.6</v>
      </c>
      <c r="E338" s="67">
        <v>1.52</v>
      </c>
      <c r="F338" s="67">
        <v>0.73</v>
      </c>
      <c r="G338" s="67">
        <v>0.7</v>
      </c>
      <c r="H338" s="65">
        <v>1.6</v>
      </c>
      <c r="I338" s="63">
        <f t="shared" si="5"/>
        <v>1.6</v>
      </c>
    </row>
    <row r="339" spans="1:9" ht="63.75">
      <c r="A339" s="56" t="s">
        <v>576</v>
      </c>
      <c r="B339" s="58">
        <v>2.5</v>
      </c>
      <c r="C339" s="66">
        <v>2.58</v>
      </c>
      <c r="D339" s="71">
        <v>3.5</v>
      </c>
      <c r="E339" s="67">
        <v>2.7399999999999998</v>
      </c>
      <c r="F339" s="67">
        <v>2.5999999999999996</v>
      </c>
      <c r="G339" s="67">
        <v>0.5</v>
      </c>
      <c r="H339" s="65">
        <v>3.5</v>
      </c>
      <c r="I339" s="63">
        <f t="shared" si="5"/>
        <v>3.5</v>
      </c>
    </row>
    <row r="340" spans="1:9" ht="38.25">
      <c r="A340" s="56" t="s">
        <v>578</v>
      </c>
      <c r="B340" s="58">
        <v>1</v>
      </c>
      <c r="C340" s="66">
        <v>0.73</v>
      </c>
      <c r="D340" s="24">
        <v>0.5</v>
      </c>
      <c r="E340" s="67">
        <v>0.72</v>
      </c>
      <c r="F340" s="72">
        <v>1</v>
      </c>
      <c r="G340" s="67">
        <v>0.5</v>
      </c>
      <c r="H340" s="65">
        <v>1</v>
      </c>
      <c r="I340" s="63">
        <f t="shared" si="5"/>
        <v>1</v>
      </c>
    </row>
    <row r="341" spans="1:9" ht="51">
      <c r="A341" s="56" t="s">
        <v>579</v>
      </c>
      <c r="B341" s="58">
        <v>0.9</v>
      </c>
      <c r="C341" s="66">
        <v>1</v>
      </c>
      <c r="D341" s="24">
        <v>1</v>
      </c>
      <c r="E341" s="67">
        <v>0.9</v>
      </c>
      <c r="F341" s="67">
        <v>0.8</v>
      </c>
      <c r="G341" s="72">
        <v>1.1000000000000001</v>
      </c>
      <c r="H341" s="65">
        <v>1.1000000000000001</v>
      </c>
      <c r="I341" s="63">
        <f t="shared" si="5"/>
        <v>1.1000000000000001</v>
      </c>
    </row>
    <row r="342" spans="1:9" ht="51">
      <c r="A342" s="56" t="s">
        <v>581</v>
      </c>
      <c r="B342" s="74">
        <v>4.5</v>
      </c>
      <c r="C342" s="66">
        <v>3.8</v>
      </c>
      <c r="D342" s="24">
        <v>4.2</v>
      </c>
      <c r="E342" s="67">
        <v>3.4000000000000004</v>
      </c>
      <c r="F342" s="67">
        <v>3.4000000000000004</v>
      </c>
      <c r="G342" s="67">
        <v>3.2</v>
      </c>
      <c r="H342" s="65">
        <v>4.5</v>
      </c>
      <c r="I342" s="63">
        <f t="shared" si="5"/>
        <v>4.5</v>
      </c>
    </row>
    <row r="343" spans="1:9" ht="51">
      <c r="A343" s="56" t="s">
        <v>583</v>
      </c>
      <c r="B343" s="58">
        <v>2.0499999999999998</v>
      </c>
      <c r="C343" s="66">
        <v>2.2999999999999998</v>
      </c>
      <c r="D343" s="24">
        <v>2</v>
      </c>
      <c r="E343" s="67">
        <v>1.9500000000000002</v>
      </c>
      <c r="F343" s="67">
        <v>2</v>
      </c>
      <c r="G343" s="72">
        <v>3</v>
      </c>
      <c r="H343" s="65">
        <v>3</v>
      </c>
      <c r="I343" s="63">
        <f t="shared" si="5"/>
        <v>3</v>
      </c>
    </row>
    <row r="344" spans="1:9" ht="51">
      <c r="A344" s="56" t="s">
        <v>584</v>
      </c>
      <c r="B344" s="74">
        <v>0.45</v>
      </c>
      <c r="C344" s="66">
        <v>0.4</v>
      </c>
      <c r="D344" s="24">
        <v>0.4</v>
      </c>
      <c r="E344" s="67">
        <v>0.4</v>
      </c>
      <c r="F344" s="67">
        <v>0.44</v>
      </c>
      <c r="G344" s="67">
        <v>0.4</v>
      </c>
      <c r="H344" s="65">
        <v>0.45</v>
      </c>
      <c r="I344" s="63">
        <f t="shared" si="5"/>
        <v>0.45</v>
      </c>
    </row>
    <row r="345" spans="1:9" ht="63.75">
      <c r="A345" s="56" t="s">
        <v>585</v>
      </c>
      <c r="B345" s="58">
        <v>3.07</v>
      </c>
      <c r="C345" s="66">
        <v>2.42</v>
      </c>
      <c r="D345" s="24">
        <v>2.6</v>
      </c>
      <c r="E345" s="67">
        <v>3.9</v>
      </c>
      <c r="F345" s="72">
        <v>3.9</v>
      </c>
      <c r="G345" s="67">
        <v>3.4</v>
      </c>
      <c r="H345" s="65">
        <v>3.9</v>
      </c>
      <c r="I345" s="63">
        <f t="shared" si="5"/>
        <v>3.9</v>
      </c>
    </row>
    <row r="346" spans="1:9" ht="51">
      <c r="A346" s="56" t="s">
        <v>586</v>
      </c>
      <c r="B346" s="58">
        <v>0.57000000000000006</v>
      </c>
      <c r="C346" s="73">
        <v>0.6</v>
      </c>
      <c r="D346" s="24">
        <v>0.5</v>
      </c>
      <c r="E346" s="67">
        <v>0.47000000000000003</v>
      </c>
      <c r="F346" s="67">
        <v>0.30000000000000004</v>
      </c>
      <c r="G346" s="67">
        <v>0.4</v>
      </c>
      <c r="H346" s="65">
        <v>0.6</v>
      </c>
      <c r="I346" s="63">
        <f t="shared" si="5"/>
        <v>0.6</v>
      </c>
    </row>
    <row r="347" spans="1:9" ht="51">
      <c r="A347" s="56" t="s">
        <v>587</v>
      </c>
      <c r="B347" s="58">
        <v>0.44</v>
      </c>
      <c r="C347" s="66">
        <v>0.3</v>
      </c>
      <c r="D347" s="24">
        <v>0.3</v>
      </c>
      <c r="E347" s="67">
        <v>0.44</v>
      </c>
      <c r="F347" s="72">
        <v>0.44</v>
      </c>
      <c r="G347" s="67">
        <v>0.2</v>
      </c>
      <c r="H347" s="65">
        <v>0.44</v>
      </c>
      <c r="I347" s="63">
        <f t="shared" si="5"/>
        <v>0.44</v>
      </c>
    </row>
    <row r="348" spans="1:9" ht="51">
      <c r="A348" s="56" t="s">
        <v>588</v>
      </c>
      <c r="B348" s="58">
        <v>0.22</v>
      </c>
      <c r="C348" s="66">
        <v>0.22</v>
      </c>
      <c r="D348" s="24">
        <v>0.2</v>
      </c>
      <c r="E348" s="72">
        <v>0.3</v>
      </c>
      <c r="F348" s="67">
        <v>0.22</v>
      </c>
      <c r="G348" s="67">
        <v>0.2</v>
      </c>
      <c r="H348" s="65">
        <v>0.3</v>
      </c>
      <c r="I348" s="63">
        <f t="shared" si="5"/>
        <v>0.3</v>
      </c>
    </row>
    <row r="349" spans="1:9" ht="76.5">
      <c r="A349" s="56" t="s">
        <v>589</v>
      </c>
      <c r="B349" s="58">
        <v>7.0600000000000005</v>
      </c>
      <c r="C349" s="73">
        <v>7.5</v>
      </c>
      <c r="D349" s="24">
        <v>5.8</v>
      </c>
      <c r="E349" s="67">
        <v>5.4</v>
      </c>
      <c r="F349" s="67">
        <v>4.5999999999999996</v>
      </c>
      <c r="G349" s="67">
        <v>1.9</v>
      </c>
      <c r="H349" s="65">
        <v>7.5</v>
      </c>
      <c r="I349" s="63">
        <f t="shared" si="5"/>
        <v>7.5</v>
      </c>
    </row>
    <row r="350" spans="1:9" ht="51">
      <c r="A350" s="56" t="s">
        <v>591</v>
      </c>
      <c r="B350" s="58">
        <v>1.1499999999999999</v>
      </c>
      <c r="C350" s="66">
        <v>0.73</v>
      </c>
      <c r="D350" s="24">
        <v>0.9</v>
      </c>
      <c r="E350" s="72">
        <v>1.9</v>
      </c>
      <c r="F350" s="67">
        <v>0.7</v>
      </c>
      <c r="G350" s="67">
        <v>0.7</v>
      </c>
      <c r="H350" s="65">
        <v>1.9</v>
      </c>
      <c r="I350" s="63">
        <f t="shared" si="5"/>
        <v>1.9</v>
      </c>
    </row>
    <row r="351" spans="1:9" ht="51">
      <c r="A351" s="56" t="s">
        <v>593</v>
      </c>
      <c r="B351" s="58">
        <v>4.05</v>
      </c>
      <c r="C351" s="73">
        <v>4.2</v>
      </c>
      <c r="D351" s="24">
        <v>3.8000000000000003</v>
      </c>
      <c r="E351" s="67">
        <v>2.8</v>
      </c>
      <c r="F351" s="67">
        <v>3.2</v>
      </c>
      <c r="G351" s="67">
        <v>2.2999999999999998</v>
      </c>
      <c r="H351" s="65">
        <v>4.2</v>
      </c>
      <c r="I351" s="63">
        <f t="shared" si="5"/>
        <v>4.2</v>
      </c>
    </row>
    <row r="352" spans="1:9" ht="51">
      <c r="A352" s="56" t="s">
        <v>594</v>
      </c>
      <c r="B352" s="58">
        <v>0.6</v>
      </c>
      <c r="C352" s="66">
        <v>0.6</v>
      </c>
      <c r="D352" s="71">
        <v>0.6</v>
      </c>
      <c r="E352" s="67">
        <v>0.5</v>
      </c>
      <c r="F352" s="67">
        <v>0.54</v>
      </c>
      <c r="G352" s="67">
        <v>0.4</v>
      </c>
      <c r="H352" s="65">
        <v>0.6</v>
      </c>
      <c r="I352" s="63">
        <f t="shared" si="5"/>
        <v>0.6</v>
      </c>
    </row>
    <row r="353" spans="1:9" ht="51">
      <c r="A353" s="56" t="s">
        <v>596</v>
      </c>
      <c r="B353" s="74">
        <v>3.2</v>
      </c>
      <c r="C353" s="66">
        <v>2.7</v>
      </c>
      <c r="D353" s="24">
        <v>3.1</v>
      </c>
      <c r="E353" s="67">
        <v>2.8</v>
      </c>
      <c r="F353" s="67">
        <v>2.8</v>
      </c>
      <c r="G353" s="67">
        <v>2.8</v>
      </c>
      <c r="H353" s="65">
        <v>3.2</v>
      </c>
      <c r="I353" s="63">
        <f t="shared" si="5"/>
        <v>3.2</v>
      </c>
    </row>
    <row r="354" spans="1:9" ht="63.75">
      <c r="A354" s="56" t="s">
        <v>597</v>
      </c>
      <c r="B354" s="74">
        <v>2.5</v>
      </c>
      <c r="C354" s="66">
        <v>2.2999999999999998</v>
      </c>
      <c r="D354" s="24">
        <v>2.2999999999999998</v>
      </c>
      <c r="E354" s="67">
        <v>2.4</v>
      </c>
      <c r="F354" s="67">
        <v>2.4500000000000002</v>
      </c>
      <c r="G354" s="67">
        <v>2.2000000000000002</v>
      </c>
      <c r="H354" s="65">
        <v>2.5</v>
      </c>
      <c r="I354" s="63">
        <f t="shared" si="5"/>
        <v>2.5</v>
      </c>
    </row>
    <row r="355" spans="1:9" ht="38.25">
      <c r="A355" s="56" t="s">
        <v>598</v>
      </c>
      <c r="B355" s="58">
        <v>4.8</v>
      </c>
      <c r="C355" s="66">
        <v>4.4000000000000004</v>
      </c>
      <c r="D355" s="71">
        <v>5.3</v>
      </c>
      <c r="E355" s="67">
        <v>4.4000000000000004</v>
      </c>
      <c r="F355" s="67">
        <v>4</v>
      </c>
      <c r="G355" s="67">
        <v>4.5</v>
      </c>
      <c r="H355" s="65">
        <v>5.3</v>
      </c>
      <c r="I355" s="63">
        <f t="shared" si="5"/>
        <v>5.3</v>
      </c>
    </row>
    <row r="356" spans="1:9" ht="63.75">
      <c r="A356" s="56" t="s">
        <v>600</v>
      </c>
      <c r="B356" s="74">
        <v>5.0199999999999996</v>
      </c>
      <c r="C356" s="66">
        <v>3.8</v>
      </c>
      <c r="D356" s="24">
        <v>3.9</v>
      </c>
      <c r="E356" s="67">
        <v>3.8</v>
      </c>
      <c r="F356" s="67">
        <v>3.35</v>
      </c>
      <c r="G356" s="67">
        <v>5</v>
      </c>
      <c r="H356" s="65">
        <v>5.0199999999999996</v>
      </c>
      <c r="I356" s="63">
        <f t="shared" si="5"/>
        <v>5.0199999999999996</v>
      </c>
    </row>
    <row r="357" spans="1:9" ht="38.25">
      <c r="A357" s="56" t="s">
        <v>601</v>
      </c>
      <c r="B357" s="58">
        <v>0.55000000000000004</v>
      </c>
      <c r="C357" s="66">
        <v>0.54</v>
      </c>
      <c r="D357" s="24">
        <v>0.4</v>
      </c>
      <c r="E357" s="72">
        <v>0.7</v>
      </c>
      <c r="F357" s="67">
        <v>0.6</v>
      </c>
      <c r="G357" s="67">
        <v>0.3</v>
      </c>
      <c r="H357" s="65">
        <v>0.7</v>
      </c>
      <c r="I357" s="63">
        <f t="shared" si="5"/>
        <v>0.7</v>
      </c>
    </row>
    <row r="358" spans="1:9" ht="38.25">
      <c r="A358" s="56" t="s">
        <v>602</v>
      </c>
      <c r="B358" s="58">
        <v>0.5</v>
      </c>
      <c r="C358" s="66">
        <v>0.5</v>
      </c>
      <c r="D358" s="24">
        <v>0.5</v>
      </c>
      <c r="E358" s="67">
        <v>0.25</v>
      </c>
      <c r="F358" s="72">
        <v>0.5</v>
      </c>
      <c r="G358" s="67">
        <v>0.3</v>
      </c>
      <c r="H358" s="65">
        <v>0.5</v>
      </c>
      <c r="I358" s="63">
        <f t="shared" si="5"/>
        <v>0.5</v>
      </c>
    </row>
    <row r="359" spans="1:9" ht="51">
      <c r="A359" s="56" t="s">
        <v>604</v>
      </c>
      <c r="B359" s="58">
        <v>0.44</v>
      </c>
      <c r="C359" s="66">
        <v>0.6</v>
      </c>
      <c r="D359" s="71">
        <v>0.6</v>
      </c>
      <c r="E359" s="67">
        <v>0.4</v>
      </c>
      <c r="F359" s="67">
        <v>0.3</v>
      </c>
      <c r="G359" s="67">
        <v>0.4</v>
      </c>
      <c r="H359" s="65">
        <v>0.6</v>
      </c>
      <c r="I359" s="63">
        <f t="shared" si="5"/>
        <v>0.6</v>
      </c>
    </row>
    <row r="360" spans="1:9" ht="38.25">
      <c r="A360" s="56" t="s">
        <v>605</v>
      </c>
      <c r="B360" s="58">
        <v>20.5</v>
      </c>
      <c r="C360" s="66">
        <v>22</v>
      </c>
      <c r="D360" s="71">
        <v>24.1</v>
      </c>
      <c r="E360" s="67">
        <v>20</v>
      </c>
      <c r="F360" s="67">
        <v>13.5</v>
      </c>
      <c r="G360" s="67">
        <v>15.8</v>
      </c>
      <c r="H360" s="65">
        <v>24.1</v>
      </c>
      <c r="I360" s="63">
        <f t="shared" si="5"/>
        <v>24.1</v>
      </c>
    </row>
    <row r="361" spans="1:9" ht="51">
      <c r="A361" s="56" t="s">
        <v>1258</v>
      </c>
      <c r="B361" s="58"/>
      <c r="C361" s="66"/>
      <c r="D361" s="71">
        <v>5</v>
      </c>
      <c r="E361" s="67"/>
      <c r="F361" s="67"/>
      <c r="G361" s="67"/>
      <c r="H361" s="65">
        <v>5</v>
      </c>
      <c r="I361" s="63">
        <f t="shared" si="5"/>
        <v>5</v>
      </c>
    </row>
    <row r="362" spans="1:9" ht="38.25">
      <c r="A362" s="56" t="s">
        <v>609</v>
      </c>
      <c r="B362" s="74">
        <v>17.5</v>
      </c>
      <c r="C362" s="66">
        <v>12</v>
      </c>
      <c r="D362" s="24">
        <v>16.5</v>
      </c>
      <c r="E362" s="67">
        <v>12.399999999999999</v>
      </c>
      <c r="F362" s="67">
        <v>11.1</v>
      </c>
      <c r="G362" s="67">
        <v>4.5</v>
      </c>
      <c r="H362" s="65">
        <v>17.5</v>
      </c>
      <c r="I362" s="63">
        <f t="shared" si="5"/>
        <v>17.5</v>
      </c>
    </row>
    <row r="363" spans="1:9" ht="38.25">
      <c r="A363" s="56" t="s">
        <v>611</v>
      </c>
      <c r="B363" s="58">
        <v>14</v>
      </c>
      <c r="C363" s="73">
        <v>14.9</v>
      </c>
      <c r="D363" s="24">
        <v>13.8</v>
      </c>
      <c r="E363" s="67">
        <v>6.6</v>
      </c>
      <c r="F363" s="67">
        <v>9.5</v>
      </c>
      <c r="G363" s="67">
        <v>5.3</v>
      </c>
      <c r="H363" s="65">
        <v>14.9</v>
      </c>
      <c r="I363" s="63">
        <f t="shared" si="5"/>
        <v>14.9</v>
      </c>
    </row>
    <row r="364" spans="1:9" ht="25.5">
      <c r="A364" s="56" t="s">
        <v>612</v>
      </c>
      <c r="B364" s="58">
        <v>6</v>
      </c>
      <c r="C364" s="66">
        <v>6.3</v>
      </c>
      <c r="D364" s="71">
        <v>6.3</v>
      </c>
      <c r="E364" s="67">
        <v>1.3</v>
      </c>
      <c r="F364" s="67">
        <v>3</v>
      </c>
      <c r="G364" s="67">
        <v>3.2</v>
      </c>
      <c r="H364" s="65">
        <v>6.3</v>
      </c>
      <c r="I364" s="63">
        <f t="shared" si="5"/>
        <v>6.3</v>
      </c>
    </row>
    <row r="365" spans="1:9" ht="63.75">
      <c r="A365" s="56" t="s">
        <v>613</v>
      </c>
      <c r="B365" s="74">
        <v>11.5</v>
      </c>
      <c r="C365" s="66">
        <v>9</v>
      </c>
      <c r="D365" s="24">
        <v>8</v>
      </c>
      <c r="E365" s="67">
        <v>9.1999999999999993</v>
      </c>
      <c r="F365" s="67">
        <v>9.1</v>
      </c>
      <c r="G365" s="67">
        <v>6.5</v>
      </c>
      <c r="H365" s="65">
        <v>11.5</v>
      </c>
      <c r="I365" s="63">
        <f t="shared" si="5"/>
        <v>11.5</v>
      </c>
    </row>
    <row r="366" spans="1:9" ht="25.5">
      <c r="A366" s="56" t="s">
        <v>614</v>
      </c>
      <c r="B366" s="58">
        <v>5</v>
      </c>
      <c r="C366" s="66">
        <v>3.4</v>
      </c>
      <c r="D366" s="71">
        <v>6</v>
      </c>
      <c r="E366" s="67">
        <v>4.0999999999999996</v>
      </c>
      <c r="F366" s="67">
        <v>3.4</v>
      </c>
      <c r="G366" s="67">
        <v>5.5</v>
      </c>
      <c r="H366" s="65">
        <v>6</v>
      </c>
      <c r="I366" s="63">
        <f t="shared" si="5"/>
        <v>6</v>
      </c>
    </row>
    <row r="367" spans="1:9" ht="38.25">
      <c r="A367" s="56" t="s">
        <v>615</v>
      </c>
      <c r="B367" s="58">
        <v>13.299999999999999</v>
      </c>
      <c r="C367" s="66">
        <v>4</v>
      </c>
      <c r="D367" s="24">
        <v>11.4</v>
      </c>
      <c r="E367" s="67">
        <v>0.28000000000000003</v>
      </c>
      <c r="F367" s="72">
        <v>16.600000000000001</v>
      </c>
      <c r="G367" s="67">
        <v>3.6</v>
      </c>
      <c r="H367" s="65">
        <v>16.600000000000001</v>
      </c>
      <c r="I367" s="63">
        <f t="shared" si="5"/>
        <v>16.600000000000001</v>
      </c>
    </row>
    <row r="368" spans="1:9" ht="38.25">
      <c r="A368" s="56" t="s">
        <v>616</v>
      </c>
      <c r="B368" s="58">
        <v>5.5</v>
      </c>
      <c r="C368" s="73">
        <v>7.2</v>
      </c>
      <c r="D368" s="24">
        <v>5.8</v>
      </c>
      <c r="E368" s="67">
        <v>5.2</v>
      </c>
      <c r="F368" s="67">
        <v>5.4</v>
      </c>
      <c r="G368" s="67">
        <v>3.2</v>
      </c>
      <c r="H368" s="65">
        <v>7.2</v>
      </c>
      <c r="I368" s="63">
        <f t="shared" si="5"/>
        <v>7.2</v>
      </c>
    </row>
    <row r="369" spans="1:9" ht="25.5">
      <c r="A369" s="56" t="s">
        <v>618</v>
      </c>
      <c r="B369" s="74">
        <v>5</v>
      </c>
      <c r="C369" s="66">
        <v>4</v>
      </c>
      <c r="D369" s="24">
        <v>4.9000000000000004</v>
      </c>
      <c r="E369" s="67">
        <v>3.8</v>
      </c>
      <c r="F369" s="67">
        <v>3.5</v>
      </c>
      <c r="G369" s="67">
        <v>2.4</v>
      </c>
      <c r="H369" s="65">
        <v>5</v>
      </c>
      <c r="I369" s="63">
        <f t="shared" si="5"/>
        <v>5</v>
      </c>
    </row>
    <row r="370" spans="1:9" ht="25.5">
      <c r="A370" s="56" t="s">
        <v>620</v>
      </c>
      <c r="B370" s="58">
        <v>8</v>
      </c>
      <c r="C370" s="66">
        <v>8.5</v>
      </c>
      <c r="D370" s="71">
        <v>10.3</v>
      </c>
      <c r="E370" s="67">
        <v>6.4</v>
      </c>
      <c r="F370" s="67">
        <v>5.8</v>
      </c>
      <c r="G370" s="67">
        <v>8.3000000000000007</v>
      </c>
      <c r="H370" s="65">
        <v>10.3</v>
      </c>
      <c r="I370" s="63">
        <f t="shared" si="5"/>
        <v>10.3</v>
      </c>
    </row>
    <row r="371" spans="1:9" ht="25.5">
      <c r="A371" s="56" t="s">
        <v>621</v>
      </c>
      <c r="B371" s="58">
        <v>1.9000000000000001</v>
      </c>
      <c r="C371" s="66">
        <v>1.9000000000000001</v>
      </c>
      <c r="D371" s="24">
        <v>2.2000000000000002</v>
      </c>
      <c r="E371" s="72">
        <v>2.2000000000000002</v>
      </c>
      <c r="F371" s="67">
        <v>1.6</v>
      </c>
      <c r="G371" s="67">
        <v>1.7000000000000002</v>
      </c>
      <c r="H371" s="65">
        <v>2.2000000000000002</v>
      </c>
      <c r="I371" s="63">
        <f t="shared" si="5"/>
        <v>2.2000000000000002</v>
      </c>
    </row>
    <row r="372" spans="1:9" ht="25.5">
      <c r="A372" s="56" t="s">
        <v>623</v>
      </c>
      <c r="B372" s="58">
        <v>18.8</v>
      </c>
      <c r="C372" s="66">
        <v>17.5</v>
      </c>
      <c r="D372" s="71">
        <v>21.5</v>
      </c>
      <c r="E372" s="67">
        <v>14.7</v>
      </c>
      <c r="F372" s="67">
        <v>13.1</v>
      </c>
      <c r="G372" s="67">
        <v>12.3</v>
      </c>
      <c r="H372" s="65">
        <v>21.5</v>
      </c>
      <c r="I372" s="63">
        <f t="shared" si="5"/>
        <v>21.5</v>
      </c>
    </row>
    <row r="373" spans="1:9" ht="25.5">
      <c r="A373" s="56" t="s">
        <v>625</v>
      </c>
      <c r="B373" s="74">
        <v>5.9</v>
      </c>
      <c r="C373" s="66">
        <v>4.0999999999999996</v>
      </c>
      <c r="D373" s="24">
        <v>4.0999999999999996</v>
      </c>
      <c r="E373" s="67">
        <v>4.5999999999999996</v>
      </c>
      <c r="F373" s="67">
        <v>3.9</v>
      </c>
      <c r="G373" s="67">
        <v>3.7</v>
      </c>
      <c r="H373" s="65">
        <v>5.9</v>
      </c>
      <c r="I373" s="63">
        <f t="shared" si="5"/>
        <v>5.9</v>
      </c>
    </row>
    <row r="374" spans="1:9" ht="25.5">
      <c r="A374" s="56" t="s">
        <v>627</v>
      </c>
      <c r="B374" s="58">
        <v>6.5</v>
      </c>
      <c r="C374" s="73">
        <v>8</v>
      </c>
      <c r="D374" s="24">
        <v>6.7</v>
      </c>
      <c r="E374" s="67">
        <v>6.7</v>
      </c>
      <c r="F374" s="67">
        <v>4.8</v>
      </c>
      <c r="G374" s="67">
        <v>5.6</v>
      </c>
      <c r="H374" s="65">
        <v>8</v>
      </c>
      <c r="I374" s="63">
        <f t="shared" si="5"/>
        <v>8</v>
      </c>
    </row>
    <row r="375" spans="1:9" ht="25.5">
      <c r="A375" s="56" t="s">
        <v>628</v>
      </c>
      <c r="B375" s="58">
        <v>8.9</v>
      </c>
      <c r="C375" s="66">
        <v>9</v>
      </c>
      <c r="D375" s="71">
        <v>10.5</v>
      </c>
      <c r="E375" s="67">
        <v>9.5</v>
      </c>
      <c r="F375" s="67">
        <v>6.7</v>
      </c>
      <c r="G375" s="67">
        <v>8.3000000000000007</v>
      </c>
      <c r="H375" s="65">
        <v>10.5</v>
      </c>
      <c r="I375" s="63">
        <f t="shared" si="5"/>
        <v>10.5</v>
      </c>
    </row>
    <row r="376" spans="1:9" ht="25.5">
      <c r="A376" s="56" t="s">
        <v>630</v>
      </c>
      <c r="B376" s="58">
        <v>16.399999999999999</v>
      </c>
      <c r="C376" s="73">
        <v>17</v>
      </c>
      <c r="D376" s="24">
        <v>15.399999999999999</v>
      </c>
      <c r="E376" s="67">
        <v>12.7</v>
      </c>
      <c r="F376" s="67">
        <v>12.399999999999999</v>
      </c>
      <c r="G376" s="67">
        <v>9.6</v>
      </c>
      <c r="H376" s="65">
        <v>17</v>
      </c>
      <c r="I376" s="63">
        <f t="shared" si="5"/>
        <v>17</v>
      </c>
    </row>
    <row r="377" spans="1:9" ht="51">
      <c r="A377" s="56" t="s">
        <v>632</v>
      </c>
      <c r="B377" s="58">
        <v>1.1000000000000001</v>
      </c>
      <c r="C377" s="66">
        <v>1.5</v>
      </c>
      <c r="D377" s="24">
        <v>1.3</v>
      </c>
      <c r="E377" s="72">
        <v>1.5</v>
      </c>
      <c r="F377" s="67">
        <v>1.1000000000000001</v>
      </c>
      <c r="G377" s="67">
        <v>1.3</v>
      </c>
      <c r="H377" s="65">
        <v>1.5</v>
      </c>
      <c r="I377" s="63">
        <f t="shared" si="5"/>
        <v>1.5</v>
      </c>
    </row>
    <row r="378" spans="1:9" ht="38.25">
      <c r="A378" s="56" t="s">
        <v>126</v>
      </c>
      <c r="B378" s="58">
        <v>1.03</v>
      </c>
      <c r="C378" s="66">
        <v>1</v>
      </c>
      <c r="D378" s="71">
        <v>1.2000000000000002</v>
      </c>
      <c r="E378" s="67">
        <v>1.1000000000000001</v>
      </c>
      <c r="F378" s="67">
        <v>1.17</v>
      </c>
      <c r="G378" s="67">
        <v>1.1000000000000001</v>
      </c>
      <c r="H378" s="65">
        <v>1.2000000000000002</v>
      </c>
      <c r="I378" s="63">
        <f t="shared" si="5"/>
        <v>1.2000000000000002</v>
      </c>
    </row>
    <row r="379" spans="1:9" ht="63.75">
      <c r="A379" s="56" t="s">
        <v>633</v>
      </c>
      <c r="B379" s="58">
        <v>1.2</v>
      </c>
      <c r="C379" s="66">
        <v>1.27</v>
      </c>
      <c r="D379" s="24">
        <v>1.1000000000000001</v>
      </c>
      <c r="E379" s="67">
        <v>0.75</v>
      </c>
      <c r="F379" s="72">
        <v>1.32</v>
      </c>
      <c r="G379" s="67">
        <v>0.8</v>
      </c>
      <c r="H379" s="65">
        <v>1.32</v>
      </c>
      <c r="I379" s="63">
        <f t="shared" si="5"/>
        <v>1.32</v>
      </c>
    </row>
    <row r="380" spans="1:9" ht="51">
      <c r="A380" s="56" t="s">
        <v>635</v>
      </c>
      <c r="B380" s="58">
        <v>15.8</v>
      </c>
      <c r="C380" s="73">
        <v>17.2</v>
      </c>
      <c r="D380" s="24">
        <v>4.9000000000000004</v>
      </c>
      <c r="E380" s="67">
        <v>14.7</v>
      </c>
      <c r="F380" s="67">
        <v>15.8</v>
      </c>
      <c r="G380" s="67">
        <v>7.7</v>
      </c>
      <c r="H380" s="65">
        <v>17.2</v>
      </c>
      <c r="I380" s="63">
        <f t="shared" si="5"/>
        <v>17.2</v>
      </c>
    </row>
    <row r="381" spans="1:9" ht="38.25">
      <c r="A381" s="56" t="s">
        <v>637</v>
      </c>
      <c r="B381" s="58">
        <v>3.65</v>
      </c>
      <c r="C381" s="66">
        <v>3.4</v>
      </c>
      <c r="D381" s="71">
        <v>15.100000000000001</v>
      </c>
      <c r="E381" s="67">
        <v>2.7</v>
      </c>
      <c r="F381" s="67">
        <v>2.6</v>
      </c>
      <c r="G381" s="67">
        <v>3</v>
      </c>
      <c r="H381" s="65">
        <v>15.100000000000001</v>
      </c>
      <c r="I381" s="63">
        <f t="shared" si="5"/>
        <v>15.100000000000001</v>
      </c>
    </row>
    <row r="382" spans="1:9" ht="51">
      <c r="A382" s="56" t="s">
        <v>638</v>
      </c>
      <c r="B382" s="58">
        <v>0.6</v>
      </c>
      <c r="C382" s="66">
        <v>0.44</v>
      </c>
      <c r="D382" s="24">
        <v>0.4</v>
      </c>
      <c r="E382" s="67">
        <v>0.4</v>
      </c>
      <c r="F382" s="72">
        <v>0.6</v>
      </c>
      <c r="G382" s="67">
        <v>0.4</v>
      </c>
      <c r="H382" s="65">
        <v>0.6</v>
      </c>
      <c r="I382" s="63">
        <f t="shared" si="5"/>
        <v>0.6</v>
      </c>
    </row>
    <row r="383" spans="1:9" ht="63.75">
      <c r="A383" s="56" t="s">
        <v>640</v>
      </c>
      <c r="B383" s="58">
        <v>5.5</v>
      </c>
      <c r="C383" s="66">
        <v>7.6</v>
      </c>
      <c r="D383" s="71">
        <v>8.4</v>
      </c>
      <c r="E383" s="67">
        <v>5.4</v>
      </c>
      <c r="F383" s="67">
        <v>5.2</v>
      </c>
      <c r="G383" s="67">
        <v>5.2</v>
      </c>
      <c r="H383" s="65">
        <v>8.4</v>
      </c>
      <c r="I383" s="63">
        <f t="shared" si="5"/>
        <v>8.4</v>
      </c>
    </row>
    <row r="384" spans="1:9" ht="63.75">
      <c r="A384" s="56" t="s">
        <v>642</v>
      </c>
      <c r="B384" s="58">
        <v>2</v>
      </c>
      <c r="C384" s="66">
        <v>1.9</v>
      </c>
      <c r="D384" s="71">
        <v>2.4</v>
      </c>
      <c r="E384" s="67">
        <v>1.5</v>
      </c>
      <c r="F384" s="67">
        <v>1.7999999999999998</v>
      </c>
      <c r="G384" s="67">
        <v>1.4</v>
      </c>
      <c r="H384" s="65">
        <v>2.4</v>
      </c>
      <c r="I384" s="63">
        <f t="shared" si="5"/>
        <v>2.4</v>
      </c>
    </row>
    <row r="385" spans="1:9" ht="51">
      <c r="A385" s="56" t="s">
        <v>644</v>
      </c>
      <c r="B385" s="58">
        <v>2.2000000000000002</v>
      </c>
      <c r="C385" s="66">
        <v>1.9</v>
      </c>
      <c r="D385" s="71">
        <v>2.4</v>
      </c>
      <c r="E385" s="67">
        <v>2.2000000000000002</v>
      </c>
      <c r="F385" s="67">
        <v>1.6</v>
      </c>
      <c r="G385" s="67">
        <v>1.9</v>
      </c>
      <c r="H385" s="65">
        <v>2.4</v>
      </c>
      <c r="I385" s="63">
        <f t="shared" si="5"/>
        <v>2.4</v>
      </c>
    </row>
    <row r="386" spans="1:9" ht="51">
      <c r="A386" s="56" t="s">
        <v>646</v>
      </c>
      <c r="B386" s="58">
        <v>1.1000000000000001</v>
      </c>
      <c r="C386" s="66">
        <v>1.1000000000000001</v>
      </c>
      <c r="D386" s="71">
        <v>1.3</v>
      </c>
      <c r="E386" s="67">
        <v>0.8</v>
      </c>
      <c r="F386" s="67">
        <v>0.8</v>
      </c>
      <c r="G386" s="67">
        <v>0.9</v>
      </c>
      <c r="H386" s="65">
        <v>1.3</v>
      </c>
      <c r="I386" s="63">
        <f t="shared" ref="I386:I449" si="6">MAX(B386:G386)</f>
        <v>1.3</v>
      </c>
    </row>
    <row r="387" spans="1:9" ht="51">
      <c r="A387" s="56" t="s">
        <v>648</v>
      </c>
      <c r="B387" s="74">
        <v>0.7</v>
      </c>
      <c r="C387" s="66">
        <v>0.5</v>
      </c>
      <c r="D387" s="24">
        <v>0.6</v>
      </c>
      <c r="E387" s="67">
        <v>0.5</v>
      </c>
      <c r="F387" s="67">
        <v>0.5</v>
      </c>
      <c r="G387" s="67">
        <v>0.4</v>
      </c>
      <c r="H387" s="65">
        <v>0.7</v>
      </c>
      <c r="I387" s="63">
        <f t="shared" si="6"/>
        <v>0.7</v>
      </c>
    </row>
    <row r="388" spans="1:9" ht="51">
      <c r="A388" s="56" t="s">
        <v>650</v>
      </c>
      <c r="B388" s="58">
        <v>1.5</v>
      </c>
      <c r="C388" s="66">
        <v>1.3</v>
      </c>
      <c r="D388" s="71">
        <v>1.7</v>
      </c>
      <c r="E388" s="67">
        <v>0.9</v>
      </c>
      <c r="F388" s="67">
        <v>0.9</v>
      </c>
      <c r="G388" s="67">
        <v>0.9</v>
      </c>
      <c r="H388" s="65">
        <v>1.7</v>
      </c>
      <c r="I388" s="63">
        <f t="shared" si="6"/>
        <v>1.7</v>
      </c>
    </row>
    <row r="389" spans="1:9" ht="51">
      <c r="A389" s="56" t="s">
        <v>652</v>
      </c>
      <c r="B389" s="58">
        <v>0.7</v>
      </c>
      <c r="C389" s="66">
        <v>0.7</v>
      </c>
      <c r="D389" s="71">
        <v>0.8</v>
      </c>
      <c r="E389" s="67">
        <v>0.5</v>
      </c>
      <c r="F389" s="67">
        <v>0.3</v>
      </c>
      <c r="G389" s="67">
        <v>0.4</v>
      </c>
      <c r="H389" s="65">
        <v>0.8</v>
      </c>
      <c r="I389" s="63">
        <f t="shared" si="6"/>
        <v>0.8</v>
      </c>
    </row>
    <row r="390" spans="1:9" ht="38.25">
      <c r="A390" s="56" t="s">
        <v>653</v>
      </c>
      <c r="B390" s="58">
        <v>9.1</v>
      </c>
      <c r="C390" s="66">
        <v>9.6999999999999993</v>
      </c>
      <c r="D390" s="71">
        <v>10.1</v>
      </c>
      <c r="E390" s="67">
        <v>5.7</v>
      </c>
      <c r="F390" s="67">
        <v>6.6</v>
      </c>
      <c r="G390" s="67">
        <v>8.6999999999999993</v>
      </c>
      <c r="H390" s="65">
        <v>10.1</v>
      </c>
      <c r="I390" s="63">
        <f t="shared" si="6"/>
        <v>10.1</v>
      </c>
    </row>
    <row r="391" spans="1:9" ht="25.5">
      <c r="A391" s="56" t="s">
        <v>655</v>
      </c>
      <c r="B391" s="58">
        <v>3.4</v>
      </c>
      <c r="C391" s="66">
        <v>3.9000000000000004</v>
      </c>
      <c r="D391" s="24">
        <v>3.8000000000000003</v>
      </c>
      <c r="E391" s="67">
        <v>2.9</v>
      </c>
      <c r="F391" s="72">
        <v>8</v>
      </c>
      <c r="G391" s="67">
        <v>4</v>
      </c>
      <c r="H391" s="65">
        <v>8</v>
      </c>
      <c r="I391" s="63">
        <f t="shared" si="6"/>
        <v>8</v>
      </c>
    </row>
    <row r="392" spans="1:9" ht="51">
      <c r="A392" s="56" t="s">
        <v>656</v>
      </c>
      <c r="B392" s="58">
        <v>1.4</v>
      </c>
      <c r="C392" s="66">
        <v>1.5</v>
      </c>
      <c r="D392" s="71">
        <v>1.5</v>
      </c>
      <c r="E392" s="67">
        <v>0.8</v>
      </c>
      <c r="F392" s="67">
        <v>0.6</v>
      </c>
      <c r="G392" s="67">
        <v>0.9</v>
      </c>
      <c r="H392" s="65">
        <v>1.5</v>
      </c>
      <c r="I392" s="63">
        <f t="shared" si="6"/>
        <v>1.5</v>
      </c>
    </row>
    <row r="393" spans="1:9" ht="63.75">
      <c r="A393" s="56" t="s">
        <v>657</v>
      </c>
      <c r="B393" s="58">
        <v>19.600000000000001</v>
      </c>
      <c r="C393" s="66">
        <v>13.8</v>
      </c>
      <c r="D393" s="24">
        <v>17.899999999999999</v>
      </c>
      <c r="E393" s="72">
        <v>26.9</v>
      </c>
      <c r="F393" s="67">
        <v>13.4</v>
      </c>
      <c r="G393" s="67">
        <v>12.8</v>
      </c>
      <c r="H393" s="65">
        <v>26.9</v>
      </c>
      <c r="I393" s="63">
        <f t="shared" si="6"/>
        <v>26.9</v>
      </c>
    </row>
    <row r="394" spans="1:9" ht="38.25">
      <c r="A394" s="56" t="s">
        <v>659</v>
      </c>
      <c r="B394" s="58">
        <v>14</v>
      </c>
      <c r="C394" s="66">
        <v>12.7</v>
      </c>
      <c r="D394" s="71">
        <v>15.2</v>
      </c>
      <c r="E394" s="67">
        <v>4.8</v>
      </c>
      <c r="F394" s="67">
        <v>9.6999999999999993</v>
      </c>
      <c r="G394" s="67">
        <v>9.8000000000000007</v>
      </c>
      <c r="H394" s="65">
        <v>15.2</v>
      </c>
      <c r="I394" s="63">
        <f t="shared" si="6"/>
        <v>15.2</v>
      </c>
    </row>
    <row r="395" spans="1:9" ht="38.25">
      <c r="A395" s="56" t="s">
        <v>661</v>
      </c>
      <c r="B395" s="58">
        <v>23.8</v>
      </c>
      <c r="C395" s="66">
        <v>19.399999999999999</v>
      </c>
      <c r="D395" s="71">
        <v>27.3</v>
      </c>
      <c r="E395" s="67">
        <v>27</v>
      </c>
      <c r="F395" s="67">
        <v>13</v>
      </c>
      <c r="G395" s="67">
        <v>11.8</v>
      </c>
      <c r="H395" s="65">
        <v>27.3</v>
      </c>
      <c r="I395" s="63">
        <f t="shared" si="6"/>
        <v>27.3</v>
      </c>
    </row>
    <row r="396" spans="1:9" ht="25.5">
      <c r="A396" s="56" t="s">
        <v>663</v>
      </c>
      <c r="B396" s="58">
        <v>17.899999999999999</v>
      </c>
      <c r="C396" s="66">
        <v>17</v>
      </c>
      <c r="D396" s="71">
        <v>21.9</v>
      </c>
      <c r="E396" s="67">
        <v>13.4</v>
      </c>
      <c r="F396" s="67">
        <v>11.9</v>
      </c>
      <c r="G396" s="67">
        <v>12.5</v>
      </c>
      <c r="H396" s="65">
        <v>21.9</v>
      </c>
      <c r="I396" s="63">
        <f t="shared" si="6"/>
        <v>21.9</v>
      </c>
    </row>
    <row r="397" spans="1:9" ht="51">
      <c r="A397" s="56" t="s">
        <v>664</v>
      </c>
      <c r="B397" s="58">
        <v>1.1000000000000001</v>
      </c>
      <c r="C397" s="66">
        <v>1.1000000000000001</v>
      </c>
      <c r="D397" s="71">
        <v>3</v>
      </c>
      <c r="E397" s="67">
        <v>0.9</v>
      </c>
      <c r="F397" s="67">
        <v>0.8</v>
      </c>
      <c r="G397" s="67">
        <v>0.9</v>
      </c>
      <c r="H397" s="65">
        <v>3</v>
      </c>
      <c r="I397" s="63">
        <f t="shared" si="6"/>
        <v>3</v>
      </c>
    </row>
    <row r="398" spans="1:9" ht="51">
      <c r="A398" s="56" t="s">
        <v>137</v>
      </c>
      <c r="B398" s="58">
        <v>1.7</v>
      </c>
      <c r="C398" s="66">
        <v>1.7</v>
      </c>
      <c r="D398" s="24">
        <v>2.1</v>
      </c>
      <c r="E398" s="72">
        <v>2.2999999999999998</v>
      </c>
      <c r="F398" s="67">
        <v>0.9</v>
      </c>
      <c r="G398" s="67">
        <v>0.9</v>
      </c>
      <c r="H398" s="65">
        <v>2.2999999999999998</v>
      </c>
      <c r="I398" s="63">
        <f t="shared" si="6"/>
        <v>2.2999999999999998</v>
      </c>
    </row>
    <row r="399" spans="1:9" ht="51">
      <c r="A399" s="56" t="s">
        <v>665</v>
      </c>
      <c r="B399" s="58">
        <v>1.3</v>
      </c>
      <c r="C399" s="66">
        <v>1.2</v>
      </c>
      <c r="D399" s="71">
        <v>1.3</v>
      </c>
      <c r="E399" s="67">
        <v>0.6</v>
      </c>
      <c r="F399" s="67">
        <v>0.7</v>
      </c>
      <c r="G399" s="67">
        <v>0.6</v>
      </c>
      <c r="H399" s="65">
        <v>1.3</v>
      </c>
      <c r="I399" s="63">
        <f t="shared" si="6"/>
        <v>1.3</v>
      </c>
    </row>
    <row r="400" spans="1:9" ht="51">
      <c r="A400" s="56" t="s">
        <v>667</v>
      </c>
      <c r="B400" s="58">
        <v>1.9</v>
      </c>
      <c r="C400" s="66">
        <v>2.4</v>
      </c>
      <c r="D400" s="71">
        <v>2.4</v>
      </c>
      <c r="E400" s="67">
        <v>1.9</v>
      </c>
      <c r="F400" s="67">
        <v>1.7</v>
      </c>
      <c r="G400" s="67">
        <v>1.8</v>
      </c>
      <c r="H400" s="65">
        <v>2.4</v>
      </c>
      <c r="I400" s="63">
        <f t="shared" si="6"/>
        <v>2.4</v>
      </c>
    </row>
    <row r="401" spans="1:9" ht="25.5">
      <c r="A401" s="56" t="s">
        <v>668</v>
      </c>
      <c r="B401" s="58">
        <v>2.5</v>
      </c>
      <c r="C401" s="66">
        <v>1.8</v>
      </c>
      <c r="D401" s="71">
        <v>2.7</v>
      </c>
      <c r="E401" s="67">
        <v>1.5</v>
      </c>
      <c r="F401" s="67">
        <v>1.7</v>
      </c>
      <c r="G401" s="67">
        <v>1.8</v>
      </c>
      <c r="H401" s="65">
        <v>2.7</v>
      </c>
      <c r="I401" s="63">
        <f t="shared" si="6"/>
        <v>2.7</v>
      </c>
    </row>
    <row r="402" spans="1:9" ht="38.25">
      <c r="A402" s="56" t="s">
        <v>669</v>
      </c>
      <c r="B402" s="58">
        <v>5.7</v>
      </c>
      <c r="C402" s="66">
        <v>6</v>
      </c>
      <c r="D402" s="71">
        <v>6.8</v>
      </c>
      <c r="E402" s="67">
        <v>3.2</v>
      </c>
      <c r="F402" s="67">
        <v>3.2</v>
      </c>
      <c r="G402" s="67">
        <v>3.7</v>
      </c>
      <c r="H402" s="65">
        <v>6.8</v>
      </c>
      <c r="I402" s="63">
        <f t="shared" si="6"/>
        <v>6.8</v>
      </c>
    </row>
    <row r="403" spans="1:9" ht="38.25">
      <c r="A403" s="56" t="s">
        <v>671</v>
      </c>
      <c r="B403" s="74">
        <v>37</v>
      </c>
      <c r="C403" s="66">
        <v>36.4</v>
      </c>
      <c r="D403" s="24">
        <v>29.4</v>
      </c>
      <c r="E403" s="67">
        <v>19.899999999999999</v>
      </c>
      <c r="F403" s="67">
        <v>31.099999999999998</v>
      </c>
      <c r="G403" s="67">
        <v>28.1</v>
      </c>
      <c r="H403" s="65">
        <v>37</v>
      </c>
      <c r="I403" s="63">
        <f t="shared" si="6"/>
        <v>37</v>
      </c>
    </row>
    <row r="404" spans="1:9" ht="38.25">
      <c r="A404" s="56" t="s">
        <v>672</v>
      </c>
      <c r="B404" s="58">
        <v>14.899999999999999</v>
      </c>
      <c r="C404" s="66">
        <v>7.3</v>
      </c>
      <c r="D404" s="71">
        <v>15.8</v>
      </c>
      <c r="E404" s="67">
        <v>11.5</v>
      </c>
      <c r="F404" s="67">
        <v>11.5</v>
      </c>
      <c r="G404" s="67">
        <v>9</v>
      </c>
      <c r="H404" s="65">
        <v>15.8</v>
      </c>
      <c r="I404" s="63">
        <f t="shared" si="6"/>
        <v>15.8</v>
      </c>
    </row>
    <row r="405" spans="1:9" ht="51">
      <c r="A405" s="56" t="s">
        <v>674</v>
      </c>
      <c r="B405" s="58">
        <v>1.6</v>
      </c>
      <c r="C405" s="66">
        <v>0.9</v>
      </c>
      <c r="D405" s="24">
        <v>1.6</v>
      </c>
      <c r="E405" s="67">
        <v>0</v>
      </c>
      <c r="F405" s="72">
        <v>4.5999999999999996</v>
      </c>
      <c r="G405" s="67">
        <v>1</v>
      </c>
      <c r="H405" s="65">
        <v>4.5999999999999996</v>
      </c>
      <c r="I405" s="63">
        <f t="shared" si="6"/>
        <v>4.5999999999999996</v>
      </c>
    </row>
    <row r="406" spans="1:9" ht="51">
      <c r="A406" s="56" t="s">
        <v>675</v>
      </c>
      <c r="B406" s="58">
        <v>0.8</v>
      </c>
      <c r="C406" s="66">
        <v>0.9</v>
      </c>
      <c r="D406" s="71">
        <v>1</v>
      </c>
      <c r="E406" s="67">
        <v>0.9</v>
      </c>
      <c r="F406" s="67">
        <v>0.6</v>
      </c>
      <c r="G406" s="67">
        <v>0.6</v>
      </c>
      <c r="H406" s="65">
        <v>1</v>
      </c>
      <c r="I406" s="63">
        <f t="shared" si="6"/>
        <v>1</v>
      </c>
    </row>
    <row r="407" spans="1:9" ht="38.25">
      <c r="A407" s="56" t="s">
        <v>676</v>
      </c>
      <c r="B407" s="58">
        <v>3.2</v>
      </c>
      <c r="C407" s="66">
        <v>3.3</v>
      </c>
      <c r="D407" s="71">
        <v>4.5999999999999996</v>
      </c>
      <c r="E407" s="67">
        <v>2</v>
      </c>
      <c r="F407" s="67">
        <v>2.2999999999999998</v>
      </c>
      <c r="G407" s="67">
        <v>2.1</v>
      </c>
      <c r="H407" s="65">
        <v>4.5999999999999996</v>
      </c>
      <c r="I407" s="63">
        <f t="shared" si="6"/>
        <v>4.5999999999999996</v>
      </c>
    </row>
    <row r="408" spans="1:9" ht="51">
      <c r="A408" s="56" t="s">
        <v>678</v>
      </c>
      <c r="B408" s="58">
        <v>1.6</v>
      </c>
      <c r="C408" s="73">
        <v>1.9</v>
      </c>
      <c r="D408" s="24">
        <v>1.7</v>
      </c>
      <c r="E408" s="67">
        <v>1.7</v>
      </c>
      <c r="F408" s="67">
        <v>1.4</v>
      </c>
      <c r="G408" s="67">
        <v>1.4</v>
      </c>
      <c r="H408" s="65">
        <v>1.9</v>
      </c>
      <c r="I408" s="63">
        <f t="shared" si="6"/>
        <v>1.9</v>
      </c>
    </row>
    <row r="409" spans="1:9" ht="51">
      <c r="A409" s="56" t="s">
        <v>680</v>
      </c>
      <c r="B409" s="58">
        <v>0.9</v>
      </c>
      <c r="C409" s="66">
        <v>0.9</v>
      </c>
      <c r="D409" s="71">
        <v>1</v>
      </c>
      <c r="E409" s="67">
        <v>0.7</v>
      </c>
      <c r="F409" s="67">
        <v>0.6</v>
      </c>
      <c r="G409" s="67">
        <v>0.9</v>
      </c>
      <c r="H409" s="65">
        <v>1</v>
      </c>
      <c r="I409" s="63">
        <f t="shared" si="6"/>
        <v>1</v>
      </c>
    </row>
    <row r="410" spans="1:9" ht="51">
      <c r="A410" s="56" t="s">
        <v>681</v>
      </c>
      <c r="B410" s="58">
        <v>1.5</v>
      </c>
      <c r="C410" s="73">
        <v>1.7</v>
      </c>
      <c r="D410" s="24">
        <v>1.5</v>
      </c>
      <c r="E410" s="67">
        <v>1.3</v>
      </c>
      <c r="F410" s="67">
        <v>1.3</v>
      </c>
      <c r="G410" s="67">
        <v>1.3</v>
      </c>
      <c r="H410" s="65">
        <v>1.7</v>
      </c>
      <c r="I410" s="63">
        <f t="shared" si="6"/>
        <v>1.7</v>
      </c>
    </row>
    <row r="411" spans="1:9" ht="51">
      <c r="A411" s="56" t="s">
        <v>682</v>
      </c>
      <c r="B411" s="58">
        <v>0.9</v>
      </c>
      <c r="C411" s="66">
        <v>0.9</v>
      </c>
      <c r="D411" s="71">
        <v>1.1000000000000001</v>
      </c>
      <c r="E411" s="67">
        <v>0.5</v>
      </c>
      <c r="F411" s="67">
        <v>0.3</v>
      </c>
      <c r="G411" s="67">
        <v>0.3</v>
      </c>
      <c r="H411" s="65">
        <v>1.1000000000000001</v>
      </c>
      <c r="I411" s="63">
        <f t="shared" si="6"/>
        <v>1.1000000000000001</v>
      </c>
    </row>
    <row r="412" spans="1:9" ht="38.25">
      <c r="A412" s="56" t="s">
        <v>684</v>
      </c>
      <c r="B412" s="58">
        <v>3.1</v>
      </c>
      <c r="C412" s="73">
        <v>4.0999999999999996</v>
      </c>
      <c r="D412" s="24">
        <v>2.6</v>
      </c>
      <c r="E412" s="67">
        <v>3</v>
      </c>
      <c r="F412" s="67">
        <v>2.6999999999999997</v>
      </c>
      <c r="G412" s="67">
        <v>3.5</v>
      </c>
      <c r="H412" s="65">
        <v>4.0999999999999996</v>
      </c>
      <c r="I412" s="63">
        <f t="shared" si="6"/>
        <v>4.0999999999999996</v>
      </c>
    </row>
    <row r="413" spans="1:9" ht="38.25">
      <c r="A413" s="56" t="s">
        <v>686</v>
      </c>
      <c r="B413" s="58">
        <v>6.9</v>
      </c>
      <c r="C413" s="66">
        <v>8.6</v>
      </c>
      <c r="D413" s="71">
        <v>10.8</v>
      </c>
      <c r="E413" s="67">
        <v>2.5</v>
      </c>
      <c r="F413" s="67">
        <v>5.3</v>
      </c>
      <c r="G413" s="67">
        <v>3.1</v>
      </c>
      <c r="H413" s="65">
        <v>10.8</v>
      </c>
      <c r="I413" s="63">
        <f t="shared" si="6"/>
        <v>10.8</v>
      </c>
    </row>
    <row r="414" spans="1:9" ht="25.5">
      <c r="A414" s="56" t="s">
        <v>688</v>
      </c>
      <c r="B414" s="74">
        <v>7</v>
      </c>
      <c r="C414" s="66">
        <v>6.4</v>
      </c>
      <c r="D414" s="24">
        <v>6.6</v>
      </c>
      <c r="E414" s="67">
        <v>4.8</v>
      </c>
      <c r="F414" s="67">
        <v>4.4000000000000004</v>
      </c>
      <c r="G414" s="67">
        <v>5.7</v>
      </c>
      <c r="H414" s="65">
        <v>7</v>
      </c>
      <c r="I414" s="63">
        <f t="shared" si="6"/>
        <v>7</v>
      </c>
    </row>
    <row r="415" spans="1:9" ht="51">
      <c r="A415" s="56" t="s">
        <v>690</v>
      </c>
      <c r="B415" s="58">
        <v>1.4</v>
      </c>
      <c r="C415" s="66">
        <v>1.5</v>
      </c>
      <c r="D415" s="71">
        <v>1.9</v>
      </c>
      <c r="E415" s="67">
        <v>1</v>
      </c>
      <c r="F415" s="67">
        <v>0.9</v>
      </c>
      <c r="G415" s="67">
        <v>1</v>
      </c>
      <c r="H415" s="65">
        <v>1.9</v>
      </c>
      <c r="I415" s="63">
        <f t="shared" si="6"/>
        <v>1.9</v>
      </c>
    </row>
    <row r="416" spans="1:9" ht="51">
      <c r="A416" s="56" t="s">
        <v>691</v>
      </c>
      <c r="B416" s="74">
        <v>1.4</v>
      </c>
      <c r="C416" s="66">
        <v>1.3</v>
      </c>
      <c r="D416" s="24">
        <v>1.3</v>
      </c>
      <c r="E416" s="67">
        <v>1</v>
      </c>
      <c r="F416" s="67">
        <v>0.7</v>
      </c>
      <c r="G416" s="67">
        <v>0.7</v>
      </c>
      <c r="H416" s="65">
        <v>1.4</v>
      </c>
      <c r="I416" s="63">
        <f t="shared" si="6"/>
        <v>1.4</v>
      </c>
    </row>
    <row r="417" spans="1:9" ht="51">
      <c r="A417" s="56" t="s">
        <v>693</v>
      </c>
      <c r="B417" s="58">
        <v>0.3</v>
      </c>
      <c r="C417" s="66">
        <v>0.3</v>
      </c>
      <c r="D417" s="71">
        <v>0.3</v>
      </c>
      <c r="E417" s="67">
        <v>0.2</v>
      </c>
      <c r="F417" s="67">
        <v>0.1</v>
      </c>
      <c r="G417" s="67">
        <v>0.1</v>
      </c>
      <c r="H417" s="65">
        <v>0.3</v>
      </c>
      <c r="I417" s="63">
        <f t="shared" si="6"/>
        <v>0.3</v>
      </c>
    </row>
    <row r="418" spans="1:9" ht="51">
      <c r="A418" s="56" t="s">
        <v>694</v>
      </c>
      <c r="B418" s="58">
        <v>0.5</v>
      </c>
      <c r="C418" s="66">
        <v>0.5</v>
      </c>
      <c r="D418" s="71">
        <v>0.5</v>
      </c>
      <c r="E418" s="67">
        <v>0.3</v>
      </c>
      <c r="F418" s="67">
        <v>0.2</v>
      </c>
      <c r="G418" s="67">
        <v>0.3</v>
      </c>
      <c r="H418" s="65">
        <v>0.5</v>
      </c>
      <c r="I418" s="63">
        <f t="shared" si="6"/>
        <v>0.5</v>
      </c>
    </row>
    <row r="419" spans="1:9" ht="51">
      <c r="A419" s="56" t="s">
        <v>695</v>
      </c>
      <c r="B419" s="58">
        <v>1.4</v>
      </c>
      <c r="C419" s="66">
        <v>1.2</v>
      </c>
      <c r="D419" s="71">
        <v>1.5</v>
      </c>
      <c r="E419" s="67">
        <v>0.8</v>
      </c>
      <c r="F419" s="67">
        <v>0.8</v>
      </c>
      <c r="G419" s="67">
        <v>0.9</v>
      </c>
      <c r="H419" s="65">
        <v>1.5</v>
      </c>
      <c r="I419" s="63">
        <f t="shared" si="6"/>
        <v>1.5</v>
      </c>
    </row>
    <row r="420" spans="1:9" ht="51">
      <c r="A420" s="56" t="s">
        <v>696</v>
      </c>
      <c r="B420" s="58">
        <v>0.9</v>
      </c>
      <c r="C420" s="73">
        <v>1.2</v>
      </c>
      <c r="D420" s="24">
        <v>1.1000000000000001</v>
      </c>
      <c r="E420" s="67">
        <v>1</v>
      </c>
      <c r="F420" s="67">
        <v>0.7</v>
      </c>
      <c r="G420" s="67">
        <v>0.8</v>
      </c>
      <c r="H420" s="65">
        <v>1.2</v>
      </c>
      <c r="I420" s="63">
        <f t="shared" si="6"/>
        <v>1.2</v>
      </c>
    </row>
    <row r="421" spans="1:9" ht="38.25">
      <c r="A421" s="56" t="s">
        <v>697</v>
      </c>
      <c r="B421" s="58">
        <v>17.7</v>
      </c>
      <c r="C421" s="66">
        <v>17.7</v>
      </c>
      <c r="D421" s="71">
        <v>21.2</v>
      </c>
      <c r="E421" s="67">
        <v>15.7</v>
      </c>
      <c r="F421" s="67">
        <v>12</v>
      </c>
      <c r="G421" s="67">
        <v>13.1</v>
      </c>
      <c r="H421" s="65">
        <v>21.2</v>
      </c>
      <c r="I421" s="63">
        <f t="shared" si="6"/>
        <v>21.2</v>
      </c>
    </row>
    <row r="422" spans="1:9" ht="51">
      <c r="A422" s="56" t="s">
        <v>699</v>
      </c>
      <c r="B422" s="74">
        <v>0.4</v>
      </c>
      <c r="C422" s="66">
        <v>0.3</v>
      </c>
      <c r="D422" s="24">
        <v>0.3</v>
      </c>
      <c r="E422" s="67">
        <v>0</v>
      </c>
      <c r="F422" s="67">
        <v>0.3</v>
      </c>
      <c r="G422" s="67">
        <v>0.2</v>
      </c>
      <c r="H422" s="65">
        <v>0.4</v>
      </c>
      <c r="I422" s="63">
        <f t="shared" si="6"/>
        <v>0.4</v>
      </c>
    </row>
    <row r="423" spans="1:9" ht="51">
      <c r="A423" s="56" t="s">
        <v>701</v>
      </c>
      <c r="B423" s="58">
        <v>0.9</v>
      </c>
      <c r="C423" s="66">
        <v>0.9</v>
      </c>
      <c r="D423" s="71">
        <v>1</v>
      </c>
      <c r="E423" s="67">
        <v>0.8</v>
      </c>
      <c r="F423" s="67">
        <v>0.5</v>
      </c>
      <c r="G423" s="67">
        <v>0.7</v>
      </c>
      <c r="H423" s="65">
        <v>1</v>
      </c>
      <c r="I423" s="63">
        <f t="shared" si="6"/>
        <v>1</v>
      </c>
    </row>
    <row r="424" spans="1:9" ht="51">
      <c r="A424" s="56" t="s">
        <v>702</v>
      </c>
      <c r="B424" s="58">
        <v>0.8</v>
      </c>
      <c r="C424" s="66">
        <v>0.9</v>
      </c>
      <c r="D424" s="71">
        <v>0.9</v>
      </c>
      <c r="E424" s="67">
        <v>0.7</v>
      </c>
      <c r="F424" s="67">
        <v>0.6</v>
      </c>
      <c r="G424" s="67">
        <v>0.5</v>
      </c>
      <c r="H424" s="65">
        <v>0.9</v>
      </c>
      <c r="I424" s="63">
        <f t="shared" si="6"/>
        <v>0.9</v>
      </c>
    </row>
    <row r="425" spans="1:9" ht="51">
      <c r="A425" s="56" t="s">
        <v>703</v>
      </c>
      <c r="B425" s="58">
        <v>0.5</v>
      </c>
      <c r="C425" s="66">
        <v>0.4</v>
      </c>
      <c r="D425" s="71">
        <v>0.5</v>
      </c>
      <c r="E425" s="67">
        <v>0.1</v>
      </c>
      <c r="F425" s="67">
        <v>0.1</v>
      </c>
      <c r="G425" s="67">
        <v>0.3</v>
      </c>
      <c r="H425" s="65">
        <v>0.5</v>
      </c>
      <c r="I425" s="63">
        <f t="shared" si="6"/>
        <v>0.5</v>
      </c>
    </row>
    <row r="426" spans="1:9" ht="38.25">
      <c r="A426" s="56" t="s">
        <v>704</v>
      </c>
      <c r="B426" s="58">
        <v>1.9</v>
      </c>
      <c r="C426" s="66">
        <v>2</v>
      </c>
      <c r="D426" s="71">
        <v>2.2999999999999998</v>
      </c>
      <c r="E426" s="67">
        <v>1.2000000000000002</v>
      </c>
      <c r="F426" s="67">
        <v>1.3</v>
      </c>
      <c r="G426" s="67">
        <v>1.2</v>
      </c>
      <c r="H426" s="65">
        <v>2.2999999999999998</v>
      </c>
      <c r="I426" s="63">
        <f t="shared" si="6"/>
        <v>2.2999999999999998</v>
      </c>
    </row>
    <row r="427" spans="1:9" ht="63.75">
      <c r="A427" s="56" t="s">
        <v>705</v>
      </c>
      <c r="B427" s="58">
        <v>5.1999999999999993</v>
      </c>
      <c r="C427" s="66">
        <v>4.9000000000000004</v>
      </c>
      <c r="D427" s="71">
        <v>5.6</v>
      </c>
      <c r="E427" s="67">
        <v>3.7</v>
      </c>
      <c r="F427" s="67">
        <v>3.5</v>
      </c>
      <c r="G427" s="67">
        <v>3.8</v>
      </c>
      <c r="H427" s="65">
        <v>5.6</v>
      </c>
      <c r="I427" s="63">
        <f t="shared" si="6"/>
        <v>5.6</v>
      </c>
    </row>
    <row r="428" spans="1:9" ht="51">
      <c r="A428" s="56" t="s">
        <v>707</v>
      </c>
      <c r="B428" s="58">
        <v>0.4</v>
      </c>
      <c r="C428" s="66">
        <v>0.4</v>
      </c>
      <c r="D428" s="71">
        <v>0.4</v>
      </c>
      <c r="E428" s="67">
        <v>0.2</v>
      </c>
      <c r="F428" s="67">
        <v>0.2</v>
      </c>
      <c r="G428" s="67">
        <v>0.3</v>
      </c>
      <c r="H428" s="65">
        <v>0.4</v>
      </c>
      <c r="I428" s="63">
        <f t="shared" si="6"/>
        <v>0.4</v>
      </c>
    </row>
    <row r="429" spans="1:9" ht="51">
      <c r="A429" s="56" t="s">
        <v>708</v>
      </c>
      <c r="B429" s="58">
        <v>0.4</v>
      </c>
      <c r="C429" s="73">
        <v>0.4</v>
      </c>
      <c r="D429" s="24">
        <v>0.3</v>
      </c>
      <c r="E429" s="67">
        <v>0.3</v>
      </c>
      <c r="F429" s="67">
        <v>0.3</v>
      </c>
      <c r="G429" s="67">
        <v>0.3</v>
      </c>
      <c r="H429" s="65">
        <v>0.4</v>
      </c>
      <c r="I429" s="63">
        <f t="shared" si="6"/>
        <v>0.4</v>
      </c>
    </row>
    <row r="430" spans="1:9" ht="51">
      <c r="A430" s="56" t="s">
        <v>710</v>
      </c>
      <c r="B430" s="58">
        <v>0.8</v>
      </c>
      <c r="C430" s="66">
        <v>0.8</v>
      </c>
      <c r="D430" s="71">
        <v>0.9</v>
      </c>
      <c r="E430" s="67">
        <v>0.6</v>
      </c>
      <c r="F430" s="67">
        <v>0.5</v>
      </c>
      <c r="G430" s="67">
        <v>0.5</v>
      </c>
      <c r="H430" s="65">
        <v>0.9</v>
      </c>
      <c r="I430" s="63">
        <f t="shared" si="6"/>
        <v>0.9</v>
      </c>
    </row>
    <row r="431" spans="1:9" ht="51">
      <c r="A431" s="56" t="s">
        <v>711</v>
      </c>
      <c r="B431" s="58">
        <v>1.2</v>
      </c>
      <c r="C431" s="66">
        <v>1.3</v>
      </c>
      <c r="D431" s="71">
        <v>1.4</v>
      </c>
      <c r="E431" s="67">
        <v>1</v>
      </c>
      <c r="F431" s="67">
        <v>1</v>
      </c>
      <c r="G431" s="67">
        <v>0.9</v>
      </c>
      <c r="H431" s="65">
        <v>1.4</v>
      </c>
      <c r="I431" s="63">
        <f t="shared" si="6"/>
        <v>1.4</v>
      </c>
    </row>
    <row r="432" spans="1:9" ht="63.75">
      <c r="A432" s="56" t="s">
        <v>713</v>
      </c>
      <c r="B432" s="58">
        <v>1.7</v>
      </c>
      <c r="C432" s="66">
        <v>1.8</v>
      </c>
      <c r="D432" s="71">
        <v>1.8</v>
      </c>
      <c r="E432" s="67">
        <v>0.8</v>
      </c>
      <c r="F432" s="67">
        <v>1.1000000000000001</v>
      </c>
      <c r="G432" s="67">
        <v>1.4</v>
      </c>
      <c r="H432" s="65">
        <v>1.8</v>
      </c>
      <c r="I432" s="63">
        <f t="shared" si="6"/>
        <v>1.8</v>
      </c>
    </row>
    <row r="433" spans="1:9" ht="63.75">
      <c r="A433" s="56" t="s">
        <v>714</v>
      </c>
      <c r="B433" s="58">
        <v>2.8</v>
      </c>
      <c r="C433" s="66">
        <v>2.8</v>
      </c>
      <c r="D433" s="71">
        <v>3.5</v>
      </c>
      <c r="E433" s="67">
        <v>2.6</v>
      </c>
      <c r="F433" s="67">
        <v>2.2000000000000002</v>
      </c>
      <c r="G433" s="67">
        <v>1.1000000000000001</v>
      </c>
      <c r="H433" s="65">
        <v>3.5</v>
      </c>
      <c r="I433" s="63">
        <f t="shared" si="6"/>
        <v>3.5</v>
      </c>
    </row>
    <row r="434" spans="1:9" ht="38.25">
      <c r="A434" s="56" t="s">
        <v>715</v>
      </c>
      <c r="B434" s="58">
        <v>0.6</v>
      </c>
      <c r="C434" s="73">
        <v>3.2</v>
      </c>
      <c r="D434" s="24">
        <v>0.6</v>
      </c>
      <c r="E434" s="67">
        <v>0.6</v>
      </c>
      <c r="F434" s="67">
        <v>0.6</v>
      </c>
      <c r="G434" s="67">
        <v>0.5</v>
      </c>
      <c r="H434" s="65">
        <v>3.2</v>
      </c>
      <c r="I434" s="63">
        <f t="shared" si="6"/>
        <v>3.2</v>
      </c>
    </row>
    <row r="435" spans="1:9" ht="51">
      <c r="A435" s="56" t="s">
        <v>716</v>
      </c>
      <c r="B435" s="58">
        <v>0.6</v>
      </c>
      <c r="C435" s="73">
        <v>0.6</v>
      </c>
      <c r="D435" s="24">
        <v>0.4</v>
      </c>
      <c r="E435" s="67">
        <v>0.3</v>
      </c>
      <c r="F435" s="67">
        <v>0.4</v>
      </c>
      <c r="G435" s="67">
        <v>0.1</v>
      </c>
      <c r="H435" s="65">
        <v>0.6</v>
      </c>
      <c r="I435" s="63">
        <f t="shared" si="6"/>
        <v>0.6</v>
      </c>
    </row>
    <row r="436" spans="1:9" ht="51">
      <c r="A436" s="56" t="s">
        <v>717</v>
      </c>
      <c r="B436" s="58">
        <v>2.5</v>
      </c>
      <c r="C436" s="66">
        <v>2.6</v>
      </c>
      <c r="D436" s="71">
        <v>2.8</v>
      </c>
      <c r="E436" s="67">
        <v>1.6</v>
      </c>
      <c r="F436" s="67">
        <v>1.5999999999999999</v>
      </c>
      <c r="G436" s="67">
        <v>1.8</v>
      </c>
      <c r="H436" s="65">
        <v>2.8</v>
      </c>
      <c r="I436" s="63">
        <f t="shared" si="6"/>
        <v>2.8</v>
      </c>
    </row>
    <row r="437" spans="1:9" ht="38.25">
      <c r="A437" s="56" t="s">
        <v>718</v>
      </c>
      <c r="B437" s="58">
        <v>1.4</v>
      </c>
      <c r="C437" s="66">
        <v>1.5</v>
      </c>
      <c r="D437" s="71">
        <v>1.7</v>
      </c>
      <c r="E437" s="67">
        <v>0.9</v>
      </c>
      <c r="F437" s="67">
        <v>0.9</v>
      </c>
      <c r="G437" s="67">
        <v>0.9</v>
      </c>
      <c r="H437" s="65">
        <v>1.7</v>
      </c>
      <c r="I437" s="63">
        <f t="shared" si="6"/>
        <v>1.7</v>
      </c>
    </row>
    <row r="438" spans="1:9" ht="51">
      <c r="A438" s="56" t="s">
        <v>719</v>
      </c>
      <c r="B438" s="58">
        <v>4.5</v>
      </c>
      <c r="C438" s="66">
        <v>0</v>
      </c>
      <c r="D438" s="71">
        <v>4.8000000000000007</v>
      </c>
      <c r="E438" s="67">
        <v>0</v>
      </c>
      <c r="F438" s="67">
        <v>3.8</v>
      </c>
      <c r="G438" s="67">
        <v>4</v>
      </c>
      <c r="H438" s="65">
        <v>4.8000000000000007</v>
      </c>
      <c r="I438" s="63">
        <f t="shared" si="6"/>
        <v>4.8000000000000007</v>
      </c>
    </row>
    <row r="439" spans="1:9" ht="51">
      <c r="A439" s="56" t="s">
        <v>720</v>
      </c>
      <c r="B439" s="59">
        <v>0.4</v>
      </c>
      <c r="C439" s="68">
        <v>0.4</v>
      </c>
      <c r="D439" s="71">
        <v>0.4</v>
      </c>
      <c r="E439" s="69">
        <v>0.3</v>
      </c>
      <c r="F439" s="69">
        <v>0.3</v>
      </c>
      <c r="G439" s="24">
        <v>0.3</v>
      </c>
      <c r="H439" s="64">
        <v>0.4</v>
      </c>
      <c r="I439" s="63">
        <f t="shared" si="6"/>
        <v>0.4</v>
      </c>
    </row>
    <row r="440" spans="1:9" ht="38.25">
      <c r="A440" s="56" t="s">
        <v>721</v>
      </c>
      <c r="B440" s="57">
        <v>6.85</v>
      </c>
      <c r="C440" s="75">
        <v>7.23</v>
      </c>
      <c r="D440" s="24">
        <v>6.94</v>
      </c>
      <c r="E440" s="24">
        <v>4.93</v>
      </c>
      <c r="F440" s="24">
        <v>1.82</v>
      </c>
      <c r="G440" s="24">
        <v>5.98</v>
      </c>
      <c r="H440" s="64">
        <v>7.23</v>
      </c>
      <c r="I440" s="63">
        <f t="shared" si="6"/>
        <v>7.23</v>
      </c>
    </row>
    <row r="441" spans="1:9" ht="51">
      <c r="A441" s="56" t="s">
        <v>722</v>
      </c>
      <c r="B441" s="57">
        <v>0.49</v>
      </c>
      <c r="C441" s="70">
        <v>0.44</v>
      </c>
      <c r="D441" s="71">
        <v>0.54</v>
      </c>
      <c r="E441" s="24">
        <v>0.45</v>
      </c>
      <c r="F441" s="24">
        <v>0.42</v>
      </c>
      <c r="G441" s="24">
        <v>0.35</v>
      </c>
      <c r="H441" s="64">
        <v>0.54</v>
      </c>
      <c r="I441" s="63">
        <f t="shared" si="6"/>
        <v>0.54</v>
      </c>
    </row>
    <row r="442" spans="1:9" ht="51">
      <c r="A442" s="56" t="s">
        <v>723</v>
      </c>
      <c r="B442" s="57">
        <v>0.51</v>
      </c>
      <c r="C442" s="70">
        <v>0.45</v>
      </c>
      <c r="D442" s="71">
        <v>0.56000000000000005</v>
      </c>
      <c r="E442" s="24">
        <v>0.36</v>
      </c>
      <c r="F442" s="24">
        <v>0.28999999999999998</v>
      </c>
      <c r="G442" s="24">
        <v>0.38</v>
      </c>
      <c r="H442" s="64">
        <v>0.56000000000000005</v>
      </c>
      <c r="I442" s="63">
        <f t="shared" si="6"/>
        <v>0.56000000000000005</v>
      </c>
    </row>
    <row r="443" spans="1:9" ht="51">
      <c r="A443" s="56" t="s">
        <v>724</v>
      </c>
      <c r="B443" s="57">
        <v>0.54</v>
      </c>
      <c r="C443" s="70">
        <v>0.47</v>
      </c>
      <c r="D443" s="24">
        <v>0.54</v>
      </c>
      <c r="E443" s="71">
        <v>0.82</v>
      </c>
      <c r="F443" s="24">
        <v>0.47</v>
      </c>
      <c r="G443" s="24">
        <v>0.53</v>
      </c>
      <c r="H443" s="64">
        <v>0.54</v>
      </c>
      <c r="I443" s="63">
        <f t="shared" si="6"/>
        <v>0.82</v>
      </c>
    </row>
    <row r="444" spans="1:9" ht="51">
      <c r="A444" s="56" t="s">
        <v>725</v>
      </c>
      <c r="B444" s="57">
        <v>0.15</v>
      </c>
      <c r="C444" s="70">
        <v>0.16</v>
      </c>
      <c r="D444" s="71">
        <v>0.18</v>
      </c>
      <c r="E444" s="24">
        <v>0.15</v>
      </c>
      <c r="F444" s="24">
        <v>0.05</v>
      </c>
      <c r="G444" s="24">
        <v>0.15</v>
      </c>
      <c r="H444" s="64">
        <v>0.18</v>
      </c>
      <c r="I444" s="63">
        <f t="shared" si="6"/>
        <v>0.18</v>
      </c>
    </row>
    <row r="445" spans="1:9" ht="51">
      <c r="A445" s="56" t="s">
        <v>727</v>
      </c>
      <c r="B445" s="57">
        <v>0.94</v>
      </c>
      <c r="C445" s="70">
        <v>0.91</v>
      </c>
      <c r="D445" s="71">
        <v>1.02</v>
      </c>
      <c r="E445" s="24">
        <v>0.57999999999999996</v>
      </c>
      <c r="F445" s="24">
        <v>0.65</v>
      </c>
      <c r="G445" s="24">
        <v>0.64</v>
      </c>
      <c r="H445" s="64">
        <v>1.02</v>
      </c>
      <c r="I445" s="63">
        <f t="shared" si="6"/>
        <v>1.02</v>
      </c>
    </row>
    <row r="446" spans="1:9" ht="51">
      <c r="A446" s="56" t="s">
        <v>139</v>
      </c>
      <c r="B446" s="57">
        <v>0.36</v>
      </c>
      <c r="C446" s="70">
        <v>0.78</v>
      </c>
      <c r="D446" s="24">
        <v>0.54</v>
      </c>
      <c r="E446" s="71">
        <v>1.1299999999999999</v>
      </c>
      <c r="F446" s="24">
        <v>0.91</v>
      </c>
      <c r="G446" s="24">
        <v>0.91</v>
      </c>
      <c r="H446" s="64">
        <v>1.1299999999999999</v>
      </c>
      <c r="I446" s="63">
        <f t="shared" si="6"/>
        <v>1.1299999999999999</v>
      </c>
    </row>
    <row r="447" spans="1:9" ht="63.75">
      <c r="A447" s="56" t="s">
        <v>728</v>
      </c>
      <c r="B447" s="57">
        <v>1.33</v>
      </c>
      <c r="C447" s="70">
        <v>0.95</v>
      </c>
      <c r="D447" s="71">
        <v>1.88</v>
      </c>
      <c r="E447" s="24">
        <v>0.68</v>
      </c>
      <c r="F447" s="24">
        <v>0.95</v>
      </c>
      <c r="G447" s="24">
        <v>0.74</v>
      </c>
      <c r="H447" s="64">
        <v>1.88</v>
      </c>
      <c r="I447" s="63">
        <f t="shared" si="6"/>
        <v>1.88</v>
      </c>
    </row>
    <row r="448" spans="1:9" ht="63.75">
      <c r="A448" s="56" t="s">
        <v>729</v>
      </c>
      <c r="B448" s="57">
        <v>3.42</v>
      </c>
      <c r="C448" s="70">
        <v>3.37</v>
      </c>
      <c r="D448" s="71">
        <v>3.77</v>
      </c>
      <c r="E448" s="24">
        <v>2.1</v>
      </c>
      <c r="F448" s="24">
        <v>2.25</v>
      </c>
      <c r="G448" s="24">
        <v>2.2600000000000002</v>
      </c>
      <c r="H448" s="64">
        <v>3.77</v>
      </c>
      <c r="I448" s="63">
        <f t="shared" si="6"/>
        <v>3.77</v>
      </c>
    </row>
    <row r="449" spans="1:9" ht="25.5">
      <c r="A449" s="56" t="s">
        <v>730</v>
      </c>
      <c r="B449" s="57">
        <v>0.05</v>
      </c>
      <c r="C449" s="70">
        <v>0.04</v>
      </c>
      <c r="D449" s="71">
        <v>0.18</v>
      </c>
      <c r="E449" s="24">
        <v>0.05</v>
      </c>
      <c r="F449" s="24">
        <v>0.05</v>
      </c>
      <c r="G449" s="24">
        <v>0.04</v>
      </c>
      <c r="H449" s="64">
        <v>0.18</v>
      </c>
      <c r="I449" s="63">
        <f t="shared" si="6"/>
        <v>0.18</v>
      </c>
    </row>
    <row r="450" spans="1:9" ht="38.25">
      <c r="A450" s="56" t="s">
        <v>731</v>
      </c>
      <c r="B450" s="57">
        <v>0.73</v>
      </c>
      <c r="C450" s="70">
        <v>0.65</v>
      </c>
      <c r="D450" s="71">
        <v>0.84</v>
      </c>
      <c r="E450" s="24">
        <v>0.57999999999999996</v>
      </c>
      <c r="F450" s="24">
        <v>0.53</v>
      </c>
      <c r="G450" s="24">
        <v>0.6</v>
      </c>
      <c r="H450" s="64">
        <v>0.84</v>
      </c>
      <c r="I450" s="63">
        <f t="shared" ref="I450:I513" si="7">MAX(B450:G450)</f>
        <v>0.84</v>
      </c>
    </row>
    <row r="451" spans="1:9" ht="63.75">
      <c r="A451" s="56" t="s">
        <v>732</v>
      </c>
      <c r="B451" s="57">
        <v>5.25</v>
      </c>
      <c r="C451" s="75">
        <v>7.6</v>
      </c>
      <c r="D451" s="24">
        <v>6.19</v>
      </c>
      <c r="E451" s="24">
        <v>4.5500000000000007</v>
      </c>
      <c r="F451" s="24">
        <v>4.62</v>
      </c>
      <c r="G451" s="24">
        <v>2.5100000000000002</v>
      </c>
      <c r="H451" s="64">
        <v>7.6</v>
      </c>
      <c r="I451" s="63">
        <f t="shared" si="7"/>
        <v>7.6</v>
      </c>
    </row>
    <row r="452" spans="1:9" ht="51">
      <c r="A452" s="56" t="s">
        <v>733</v>
      </c>
      <c r="B452" s="57">
        <v>0.6</v>
      </c>
      <c r="C452" s="70">
        <v>0.44</v>
      </c>
      <c r="D452" s="71">
        <v>0.71</v>
      </c>
      <c r="E452" s="24">
        <v>0.51</v>
      </c>
      <c r="F452" s="24">
        <v>0.27</v>
      </c>
      <c r="G452" s="24">
        <v>0.49</v>
      </c>
      <c r="H452" s="64">
        <v>0.71</v>
      </c>
      <c r="I452" s="63">
        <f t="shared" si="7"/>
        <v>0.71</v>
      </c>
    </row>
    <row r="453" spans="1:9" ht="51">
      <c r="A453" s="56" t="s">
        <v>734</v>
      </c>
      <c r="B453" s="62">
        <v>0.74</v>
      </c>
      <c r="C453" s="70">
        <v>0.57999999999999996</v>
      </c>
      <c r="D453" s="24">
        <v>0.56000000000000005</v>
      </c>
      <c r="E453" s="24">
        <v>0.36</v>
      </c>
      <c r="F453" s="24">
        <v>0.38</v>
      </c>
      <c r="G453" s="24">
        <v>0.42</v>
      </c>
      <c r="H453" s="64">
        <v>0.74</v>
      </c>
      <c r="I453" s="63">
        <f t="shared" si="7"/>
        <v>0.74</v>
      </c>
    </row>
    <row r="454" spans="1:9" ht="51">
      <c r="A454" s="56" t="s">
        <v>735</v>
      </c>
      <c r="B454" s="62">
        <v>0.69</v>
      </c>
      <c r="C454" s="70">
        <v>0.6100000000000001</v>
      </c>
      <c r="D454" s="24">
        <v>0.67</v>
      </c>
      <c r="E454" s="24">
        <v>0.51</v>
      </c>
      <c r="F454" s="24">
        <v>0.36</v>
      </c>
      <c r="G454" s="24">
        <v>0.33</v>
      </c>
      <c r="H454" s="64">
        <v>0.69</v>
      </c>
      <c r="I454" s="63">
        <f t="shared" si="7"/>
        <v>0.69</v>
      </c>
    </row>
    <row r="455" spans="1:9" ht="51">
      <c r="A455" s="56" t="s">
        <v>447</v>
      </c>
      <c r="B455" s="57">
        <v>0.44</v>
      </c>
      <c r="C455" s="70">
        <v>0.35</v>
      </c>
      <c r="D455" s="24">
        <v>0.44</v>
      </c>
      <c r="E455" s="24">
        <v>0.28999999999999998</v>
      </c>
      <c r="F455" s="24">
        <v>0.27</v>
      </c>
      <c r="G455" s="71">
        <v>0.6</v>
      </c>
      <c r="H455" s="64">
        <v>0.6</v>
      </c>
      <c r="I455" s="63">
        <f t="shared" si="7"/>
        <v>0.6</v>
      </c>
    </row>
    <row r="456" spans="1:9" ht="25.5">
      <c r="A456" s="56" t="s">
        <v>737</v>
      </c>
      <c r="B456" s="57">
        <v>0.65</v>
      </c>
      <c r="C456" s="75">
        <v>0.89</v>
      </c>
      <c r="D456" s="24">
        <v>0.57999999999999996</v>
      </c>
      <c r="E456" s="24">
        <v>0.54</v>
      </c>
      <c r="F456" s="24">
        <v>0.49</v>
      </c>
      <c r="G456" s="24">
        <v>0.53</v>
      </c>
      <c r="H456" s="64">
        <v>0.89</v>
      </c>
      <c r="I456" s="63">
        <f t="shared" si="7"/>
        <v>0.89</v>
      </c>
    </row>
    <row r="457" spans="1:9" ht="38.25">
      <c r="A457" s="56" t="s">
        <v>851</v>
      </c>
      <c r="B457" s="57">
        <v>1.0900000000000001</v>
      </c>
      <c r="C457" s="24">
        <v>1.0900000000000001</v>
      </c>
      <c r="D457" s="71">
        <v>1.45</v>
      </c>
      <c r="E457" s="24">
        <v>1</v>
      </c>
      <c r="F457" s="24">
        <v>0.91</v>
      </c>
      <c r="G457" s="24">
        <v>0.84</v>
      </c>
      <c r="H457" s="64">
        <v>1.45</v>
      </c>
      <c r="I457" s="63">
        <f t="shared" si="7"/>
        <v>1.45</v>
      </c>
    </row>
    <row r="458" spans="1:9" ht="51">
      <c r="A458" s="56" t="s">
        <v>738</v>
      </c>
      <c r="B458" s="57">
        <v>0.84</v>
      </c>
      <c r="C458" s="24">
        <v>0.78</v>
      </c>
      <c r="D458" s="71">
        <v>1.02</v>
      </c>
      <c r="E458" s="24">
        <v>0.4</v>
      </c>
      <c r="F458" s="24">
        <v>0.42</v>
      </c>
      <c r="G458" s="24">
        <v>0.49</v>
      </c>
      <c r="H458" s="64">
        <v>1.02</v>
      </c>
      <c r="I458" s="63">
        <f t="shared" si="7"/>
        <v>1.02</v>
      </c>
    </row>
    <row r="459" spans="1:9" ht="51">
      <c r="A459" s="56" t="s">
        <v>739</v>
      </c>
      <c r="B459" s="57">
        <v>0.69</v>
      </c>
      <c r="C459" s="24">
        <v>0.65</v>
      </c>
      <c r="D459" s="71">
        <v>0.76</v>
      </c>
      <c r="E459" s="24">
        <v>0</v>
      </c>
      <c r="F459" s="24">
        <v>0.54</v>
      </c>
      <c r="G459" s="24">
        <v>0.73</v>
      </c>
      <c r="H459" s="64">
        <v>0.76</v>
      </c>
      <c r="I459" s="63">
        <f t="shared" si="7"/>
        <v>0.76</v>
      </c>
    </row>
    <row r="460" spans="1:9" ht="38.25">
      <c r="A460" s="56" t="s">
        <v>740</v>
      </c>
      <c r="B460" s="57">
        <v>0.09</v>
      </c>
      <c r="C460" s="24">
        <v>0.04</v>
      </c>
      <c r="D460" s="24">
        <v>0.04</v>
      </c>
      <c r="E460" s="71">
        <v>0.22</v>
      </c>
      <c r="F460" s="24">
        <v>0.04</v>
      </c>
      <c r="G460" s="24">
        <v>7.0000000000000007E-2</v>
      </c>
      <c r="H460" s="64">
        <v>0.22</v>
      </c>
      <c r="I460" s="63">
        <f t="shared" si="7"/>
        <v>0.22</v>
      </c>
    </row>
    <row r="461" spans="1:9" ht="51">
      <c r="A461" s="56" t="s">
        <v>741</v>
      </c>
      <c r="B461" s="57">
        <v>1.97</v>
      </c>
      <c r="C461" s="24">
        <v>1.97</v>
      </c>
      <c r="D461" s="71">
        <v>2.52</v>
      </c>
      <c r="E461" s="24">
        <v>1.41</v>
      </c>
      <c r="F461" s="24">
        <v>1.51</v>
      </c>
      <c r="G461" s="24">
        <v>1.57</v>
      </c>
      <c r="H461" s="64">
        <v>2.52</v>
      </c>
      <c r="I461" s="63">
        <f t="shared" si="7"/>
        <v>2.52</v>
      </c>
    </row>
    <row r="462" spans="1:9" ht="51">
      <c r="A462" s="56" t="s">
        <v>742</v>
      </c>
      <c r="B462" s="57">
        <v>0.51</v>
      </c>
      <c r="C462" s="24">
        <v>0.73</v>
      </c>
      <c r="D462" s="71">
        <v>0.73</v>
      </c>
      <c r="E462" s="24">
        <v>0.45</v>
      </c>
      <c r="F462" s="24">
        <v>0.45</v>
      </c>
      <c r="G462" s="24">
        <v>0.45</v>
      </c>
      <c r="H462" s="64">
        <v>0.73</v>
      </c>
      <c r="I462" s="63">
        <f t="shared" si="7"/>
        <v>0.73</v>
      </c>
    </row>
    <row r="463" spans="1:9" ht="51">
      <c r="A463" s="56" t="s">
        <v>744</v>
      </c>
      <c r="B463" s="57">
        <v>0.28999999999999998</v>
      </c>
      <c r="C463" s="24">
        <v>0.31</v>
      </c>
      <c r="D463" s="71">
        <v>0.44</v>
      </c>
      <c r="E463" s="24">
        <v>0.22</v>
      </c>
      <c r="F463" s="24">
        <v>0.24</v>
      </c>
      <c r="G463" s="24">
        <v>0.22</v>
      </c>
      <c r="H463" s="64">
        <v>0.44</v>
      </c>
      <c r="I463" s="63">
        <f t="shared" si="7"/>
        <v>0.44</v>
      </c>
    </row>
    <row r="464" spans="1:9" ht="38.25">
      <c r="A464" s="56" t="s">
        <v>745</v>
      </c>
      <c r="B464" s="57">
        <v>1.3199999999999998</v>
      </c>
      <c r="C464" s="24">
        <v>1.27</v>
      </c>
      <c r="D464" s="71">
        <v>1.4</v>
      </c>
      <c r="E464" s="24">
        <v>0.96</v>
      </c>
      <c r="F464" s="24">
        <v>0.98</v>
      </c>
      <c r="G464" s="24">
        <v>1</v>
      </c>
      <c r="H464" s="64">
        <v>1.4</v>
      </c>
      <c r="I464" s="63">
        <f t="shared" si="7"/>
        <v>1.4</v>
      </c>
    </row>
    <row r="465" spans="1:9" ht="51">
      <c r="A465" s="56" t="s">
        <v>747</v>
      </c>
      <c r="B465" s="57">
        <v>0.93</v>
      </c>
      <c r="C465" s="24">
        <v>0.93</v>
      </c>
      <c r="D465" s="24">
        <v>0.96</v>
      </c>
      <c r="E465" s="24">
        <v>0.91</v>
      </c>
      <c r="F465" s="24">
        <v>0.82</v>
      </c>
      <c r="G465" s="71">
        <v>0.96</v>
      </c>
      <c r="H465" s="64">
        <v>0.96</v>
      </c>
      <c r="I465" s="63">
        <f t="shared" si="7"/>
        <v>0.96</v>
      </c>
    </row>
    <row r="466" spans="1:9" ht="51">
      <c r="A466" s="56" t="s">
        <v>748</v>
      </c>
      <c r="B466" s="57">
        <v>1.1299999999999999</v>
      </c>
      <c r="C466" s="24">
        <v>0.91</v>
      </c>
      <c r="D466" s="71">
        <v>1.24</v>
      </c>
      <c r="E466" s="24">
        <v>0.87</v>
      </c>
      <c r="F466" s="24">
        <v>0.89</v>
      </c>
      <c r="G466" s="24">
        <v>0.87</v>
      </c>
      <c r="H466" s="64">
        <v>1.24</v>
      </c>
      <c r="I466" s="63">
        <f t="shared" si="7"/>
        <v>1.24</v>
      </c>
    </row>
    <row r="467" spans="1:9" ht="51">
      <c r="A467" s="56" t="s">
        <v>749</v>
      </c>
      <c r="B467" s="57">
        <v>0.25</v>
      </c>
      <c r="C467" s="24">
        <v>0.35</v>
      </c>
      <c r="D467" s="71">
        <v>0.4</v>
      </c>
      <c r="E467" s="24">
        <v>0.25</v>
      </c>
      <c r="F467" s="24">
        <v>0.2</v>
      </c>
      <c r="G467" s="24">
        <v>0.25</v>
      </c>
      <c r="H467" s="64">
        <v>0.4</v>
      </c>
      <c r="I467" s="63">
        <f t="shared" si="7"/>
        <v>0.4</v>
      </c>
    </row>
    <row r="468" spans="1:9" ht="51">
      <c r="A468" s="56" t="s">
        <v>750</v>
      </c>
      <c r="B468" s="57">
        <v>0.24</v>
      </c>
      <c r="C468" s="24">
        <v>0.27</v>
      </c>
      <c r="D468" s="71">
        <v>0.47</v>
      </c>
      <c r="E468" s="24">
        <v>0.18</v>
      </c>
      <c r="F468" s="24">
        <v>0.09</v>
      </c>
      <c r="G468" s="24">
        <v>0.11</v>
      </c>
      <c r="H468" s="64">
        <v>0.47</v>
      </c>
      <c r="I468" s="63">
        <f t="shared" si="7"/>
        <v>0.47</v>
      </c>
    </row>
    <row r="469" spans="1:9" ht="51">
      <c r="A469" s="56" t="s">
        <v>751</v>
      </c>
      <c r="B469" s="57">
        <v>3.8200000000000003</v>
      </c>
      <c r="C469" s="24">
        <v>4.5999999999999996</v>
      </c>
      <c r="D469" s="71">
        <v>4.6099999999999994</v>
      </c>
      <c r="E469" s="24">
        <v>2.17</v>
      </c>
      <c r="F469" s="24">
        <v>2.23</v>
      </c>
      <c r="G469" s="24">
        <v>3.6100000000000003</v>
      </c>
      <c r="H469" s="64">
        <v>4.6099999999999994</v>
      </c>
      <c r="I469" s="63">
        <f t="shared" si="7"/>
        <v>4.6099999999999994</v>
      </c>
    </row>
    <row r="470" spans="1:9" ht="38.25">
      <c r="A470" s="56" t="s">
        <v>752</v>
      </c>
      <c r="B470" s="62">
        <v>0.94</v>
      </c>
      <c r="C470" s="24">
        <v>0.6</v>
      </c>
      <c r="D470" s="24">
        <v>0.87</v>
      </c>
      <c r="E470" s="24">
        <v>0.73</v>
      </c>
      <c r="F470" s="24">
        <v>0.45</v>
      </c>
      <c r="G470" s="24">
        <v>0.73</v>
      </c>
      <c r="H470" s="64">
        <v>0.94</v>
      </c>
      <c r="I470" s="63">
        <f t="shared" si="7"/>
        <v>0.94</v>
      </c>
    </row>
    <row r="471" spans="1:9" ht="38.25">
      <c r="A471" s="56" t="s">
        <v>753</v>
      </c>
      <c r="B471" s="57">
        <v>4.07</v>
      </c>
      <c r="C471" s="24">
        <v>4.46</v>
      </c>
      <c r="D471" s="24">
        <v>5.45</v>
      </c>
      <c r="E471" s="24">
        <v>4.12</v>
      </c>
      <c r="F471" s="24">
        <v>2.74</v>
      </c>
      <c r="G471" s="71">
        <v>6.67</v>
      </c>
      <c r="H471" s="64">
        <v>5.45</v>
      </c>
      <c r="I471" s="63">
        <f t="shared" si="7"/>
        <v>6.67</v>
      </c>
    </row>
    <row r="472" spans="1:9" ht="25.5">
      <c r="A472" s="56" t="s">
        <v>121</v>
      </c>
      <c r="B472" s="57">
        <v>0.03</v>
      </c>
      <c r="C472" s="24">
        <v>0.03</v>
      </c>
      <c r="D472" s="24">
        <v>0.03</v>
      </c>
      <c r="E472" s="24">
        <v>0.03</v>
      </c>
      <c r="F472" s="24">
        <v>0.03</v>
      </c>
      <c r="G472" s="71">
        <v>0.03</v>
      </c>
      <c r="H472" s="64">
        <v>0.03</v>
      </c>
      <c r="I472" s="63">
        <f t="shared" si="7"/>
        <v>0.03</v>
      </c>
    </row>
    <row r="473" spans="1:9" ht="51">
      <c r="A473" s="56" t="s">
        <v>754</v>
      </c>
      <c r="B473" s="57">
        <v>0.89</v>
      </c>
      <c r="C473" s="24">
        <v>0.83000000000000007</v>
      </c>
      <c r="D473" s="71">
        <v>1.05</v>
      </c>
      <c r="E473" s="24">
        <v>0.83000000000000007</v>
      </c>
      <c r="F473" s="24">
        <v>0.63</v>
      </c>
      <c r="G473" s="24">
        <v>0.74</v>
      </c>
      <c r="H473" s="64">
        <v>1.05</v>
      </c>
      <c r="I473" s="63">
        <f t="shared" si="7"/>
        <v>1.05</v>
      </c>
    </row>
    <row r="474" spans="1:9" ht="51">
      <c r="A474" s="56" t="s">
        <v>755</v>
      </c>
      <c r="B474" s="57">
        <v>0.24</v>
      </c>
      <c r="C474" s="24">
        <v>0.24</v>
      </c>
      <c r="D474" s="71">
        <v>0.36</v>
      </c>
      <c r="E474" s="24">
        <v>7.0000000000000007E-2</v>
      </c>
      <c r="F474" s="24">
        <v>0.04</v>
      </c>
      <c r="G474" s="24">
        <v>0.05</v>
      </c>
      <c r="H474" s="64">
        <v>0.36</v>
      </c>
      <c r="I474" s="63">
        <f t="shared" si="7"/>
        <v>0.36</v>
      </c>
    </row>
    <row r="475" spans="1:9" ht="51">
      <c r="A475" s="56" t="s">
        <v>848</v>
      </c>
      <c r="B475" s="57">
        <v>0.51</v>
      </c>
      <c r="C475" s="24">
        <v>0.35</v>
      </c>
      <c r="D475" s="71">
        <v>0.62</v>
      </c>
      <c r="E475" s="24">
        <v>0.33</v>
      </c>
      <c r="F475" s="24">
        <v>0.4</v>
      </c>
      <c r="G475" s="24">
        <v>0.35</v>
      </c>
      <c r="H475" s="64">
        <v>0.62</v>
      </c>
      <c r="I475" s="63">
        <f t="shared" si="7"/>
        <v>0.62</v>
      </c>
    </row>
    <row r="476" spans="1:9" ht="63.75">
      <c r="A476" s="56" t="s">
        <v>756</v>
      </c>
      <c r="B476" s="57">
        <v>10.39</v>
      </c>
      <c r="C476" s="24">
        <v>9.48</v>
      </c>
      <c r="D476" s="71">
        <v>10.77</v>
      </c>
      <c r="E476" s="24">
        <v>8.27</v>
      </c>
      <c r="F476" s="24">
        <v>7.74</v>
      </c>
      <c r="G476" s="24">
        <v>7.23</v>
      </c>
      <c r="H476" s="64">
        <v>10.77</v>
      </c>
      <c r="I476" s="63">
        <f t="shared" si="7"/>
        <v>10.77</v>
      </c>
    </row>
    <row r="477" spans="1:9" ht="51">
      <c r="A477" s="56" t="s">
        <v>758</v>
      </c>
      <c r="B477" s="57">
        <v>1</v>
      </c>
      <c r="C477" s="71">
        <v>1.1399999999999999</v>
      </c>
      <c r="D477" s="24">
        <v>0.82</v>
      </c>
      <c r="E477" s="24">
        <v>0.94</v>
      </c>
      <c r="F477" s="24">
        <v>0.73</v>
      </c>
      <c r="G477" s="24">
        <v>0.51</v>
      </c>
      <c r="H477" s="64">
        <v>1.1399999999999999</v>
      </c>
      <c r="I477" s="63">
        <f t="shared" si="7"/>
        <v>1.1399999999999999</v>
      </c>
    </row>
    <row r="478" spans="1:9" ht="51">
      <c r="A478" s="56" t="s">
        <v>759</v>
      </c>
      <c r="B478" s="57">
        <v>0.33</v>
      </c>
      <c r="C478" s="24">
        <v>0.51</v>
      </c>
      <c r="D478" s="71">
        <v>0.67</v>
      </c>
      <c r="E478" s="24">
        <v>0.38</v>
      </c>
      <c r="F478" s="24">
        <v>0.15</v>
      </c>
      <c r="G478" s="24">
        <v>0.35</v>
      </c>
      <c r="H478" s="64">
        <v>0.67</v>
      </c>
      <c r="I478" s="63">
        <f t="shared" si="7"/>
        <v>0.67</v>
      </c>
    </row>
    <row r="479" spans="1:9" ht="51">
      <c r="A479" s="56" t="s">
        <v>849</v>
      </c>
      <c r="B479" s="57">
        <v>0.22</v>
      </c>
      <c r="C479" s="24">
        <v>0.18</v>
      </c>
      <c r="D479" s="71">
        <v>0.42</v>
      </c>
      <c r="E479" s="24">
        <v>0.09</v>
      </c>
      <c r="F479" s="24">
        <v>0.13</v>
      </c>
      <c r="G479" s="24">
        <v>0.25</v>
      </c>
      <c r="H479" s="64">
        <v>0.42</v>
      </c>
      <c r="I479" s="63">
        <f t="shared" si="7"/>
        <v>0.42</v>
      </c>
    </row>
    <row r="480" spans="1:9" ht="63.75">
      <c r="A480" s="56" t="s">
        <v>760</v>
      </c>
      <c r="B480" s="57">
        <v>7.8699999999999992</v>
      </c>
      <c r="C480" s="24">
        <v>8.8800000000000008</v>
      </c>
      <c r="D480" s="71">
        <v>10.190000000000001</v>
      </c>
      <c r="E480" s="24">
        <v>6.45</v>
      </c>
      <c r="F480" s="24">
        <v>5.87</v>
      </c>
      <c r="G480" s="24">
        <v>7.17</v>
      </c>
      <c r="H480" s="64">
        <v>10.190000000000001</v>
      </c>
      <c r="I480" s="63">
        <f t="shared" si="7"/>
        <v>10.190000000000001</v>
      </c>
    </row>
    <row r="481" spans="1:9" ht="51">
      <c r="A481" s="56" t="s">
        <v>762</v>
      </c>
      <c r="B481" s="62">
        <v>0.35</v>
      </c>
      <c r="C481" s="24">
        <v>0.27</v>
      </c>
      <c r="D481" s="24">
        <v>0.33</v>
      </c>
      <c r="E481" s="24">
        <v>0.27</v>
      </c>
      <c r="F481" s="24">
        <v>0.22</v>
      </c>
      <c r="G481" s="24">
        <v>0.27</v>
      </c>
      <c r="H481" s="64">
        <v>0.35</v>
      </c>
      <c r="I481" s="63">
        <f t="shared" si="7"/>
        <v>0.35</v>
      </c>
    </row>
    <row r="482" spans="1:9" ht="38.25">
      <c r="A482" s="56" t="s">
        <v>763</v>
      </c>
      <c r="B482" s="57">
        <v>0.76</v>
      </c>
      <c r="C482" s="24">
        <v>0.94</v>
      </c>
      <c r="D482" s="24">
        <v>1.24</v>
      </c>
      <c r="E482" s="24">
        <v>1.0900000000000001</v>
      </c>
      <c r="F482" s="71">
        <v>1.27</v>
      </c>
      <c r="G482" s="24">
        <v>0.96</v>
      </c>
      <c r="H482" s="64">
        <v>1.27</v>
      </c>
      <c r="I482" s="63">
        <f t="shared" si="7"/>
        <v>1.27</v>
      </c>
    </row>
    <row r="483" spans="1:9" ht="63.75">
      <c r="A483" s="56" t="s">
        <v>764</v>
      </c>
      <c r="B483" s="57">
        <v>6.75</v>
      </c>
      <c r="C483" s="24">
        <v>6.08</v>
      </c>
      <c r="D483" s="24">
        <v>6.0500000000000007</v>
      </c>
      <c r="E483" s="24">
        <v>6.1400000000000006</v>
      </c>
      <c r="F483" s="24">
        <v>5.98</v>
      </c>
      <c r="G483" s="24">
        <v>5.36</v>
      </c>
      <c r="H483" s="64">
        <v>6.75</v>
      </c>
      <c r="I483" s="63">
        <f t="shared" si="7"/>
        <v>6.75</v>
      </c>
    </row>
    <row r="484" spans="1:9" ht="51">
      <c r="A484" s="56" t="s">
        <v>852</v>
      </c>
      <c r="B484" s="57">
        <v>0.31</v>
      </c>
      <c r="C484" s="24">
        <v>0.27</v>
      </c>
      <c r="D484" s="24">
        <v>0.28999999999999998</v>
      </c>
      <c r="E484" s="24">
        <v>0.28999999999999998</v>
      </c>
      <c r="F484" s="24">
        <v>0.24</v>
      </c>
      <c r="G484" s="24">
        <v>0.31</v>
      </c>
      <c r="H484" s="64">
        <v>0.31</v>
      </c>
      <c r="I484" s="63">
        <f t="shared" si="7"/>
        <v>0.31</v>
      </c>
    </row>
    <row r="485" spans="1:9" ht="51">
      <c r="A485" s="56" t="s">
        <v>765</v>
      </c>
      <c r="B485" s="57">
        <v>0.28999999999999998</v>
      </c>
      <c r="C485" s="24">
        <v>0.38</v>
      </c>
      <c r="D485" s="24">
        <v>0.6</v>
      </c>
      <c r="E485" s="24">
        <v>0.31</v>
      </c>
      <c r="F485" s="24">
        <v>0.2</v>
      </c>
      <c r="G485" s="24">
        <v>0.34</v>
      </c>
      <c r="H485" s="64">
        <v>0.6</v>
      </c>
      <c r="I485" s="63">
        <f t="shared" si="7"/>
        <v>0.6</v>
      </c>
    </row>
    <row r="486" spans="1:9" ht="63.75">
      <c r="A486" s="56" t="s">
        <v>766</v>
      </c>
      <c r="B486" s="57">
        <v>2.96</v>
      </c>
      <c r="C486" s="24">
        <v>2.7800000000000002</v>
      </c>
      <c r="D486" s="24">
        <v>3.87</v>
      </c>
      <c r="E486" s="24">
        <v>3.3099999999999996</v>
      </c>
      <c r="F486" s="24">
        <v>2.0499999999999998</v>
      </c>
      <c r="G486" s="24">
        <v>3.5100000000000002</v>
      </c>
      <c r="H486" s="64">
        <v>3.87</v>
      </c>
      <c r="I486" s="63">
        <f t="shared" si="7"/>
        <v>3.87</v>
      </c>
    </row>
    <row r="487" spans="1:9" ht="38.25">
      <c r="A487" s="56" t="s">
        <v>767</v>
      </c>
      <c r="B487" s="57">
        <v>0.42</v>
      </c>
      <c r="C487" s="24">
        <v>0.38</v>
      </c>
      <c r="D487" s="24">
        <v>0.53</v>
      </c>
      <c r="E487" s="24">
        <v>0.73</v>
      </c>
      <c r="F487" s="24">
        <v>0.31</v>
      </c>
      <c r="G487" s="24">
        <v>0.33</v>
      </c>
      <c r="H487" s="64">
        <v>0.73</v>
      </c>
      <c r="I487" s="63">
        <f t="shared" si="7"/>
        <v>0.73</v>
      </c>
    </row>
    <row r="488" spans="1:9" ht="38.25">
      <c r="A488" s="56" t="s">
        <v>768</v>
      </c>
      <c r="B488" s="57">
        <v>0.38</v>
      </c>
      <c r="C488" s="24">
        <v>0.24</v>
      </c>
      <c r="D488" s="24">
        <v>0.25</v>
      </c>
      <c r="E488" s="24">
        <v>0.27</v>
      </c>
      <c r="F488" s="24">
        <v>0.28999999999999998</v>
      </c>
      <c r="G488" s="24">
        <v>0.24</v>
      </c>
      <c r="H488" s="64">
        <v>0.38</v>
      </c>
      <c r="I488" s="63">
        <f t="shared" si="7"/>
        <v>0.38</v>
      </c>
    </row>
    <row r="489" spans="1:9" ht="38.25">
      <c r="A489" s="56" t="s">
        <v>769</v>
      </c>
      <c r="B489" s="57">
        <v>0.57999999999999996</v>
      </c>
      <c r="C489" s="24">
        <v>0.64</v>
      </c>
      <c r="D489" s="24">
        <v>0.91</v>
      </c>
      <c r="E489" s="24">
        <v>0.28999999999999998</v>
      </c>
      <c r="F489" s="24">
        <v>0.38</v>
      </c>
      <c r="G489" s="24">
        <v>0.28999999999999998</v>
      </c>
      <c r="H489" s="64">
        <v>0.91</v>
      </c>
      <c r="I489" s="63">
        <f t="shared" si="7"/>
        <v>0.91</v>
      </c>
    </row>
    <row r="490" spans="1:9" ht="38.25">
      <c r="A490" s="56" t="s">
        <v>770</v>
      </c>
      <c r="B490" s="57">
        <v>0.54</v>
      </c>
      <c r="C490" s="24">
        <v>0.35</v>
      </c>
      <c r="D490" s="24">
        <v>0.74</v>
      </c>
      <c r="E490" s="24">
        <v>0.27</v>
      </c>
      <c r="F490" s="24">
        <v>0.18</v>
      </c>
      <c r="G490" s="24">
        <v>0.15</v>
      </c>
      <c r="H490" s="64">
        <v>0.74</v>
      </c>
      <c r="I490" s="63">
        <f t="shared" si="7"/>
        <v>0.74</v>
      </c>
    </row>
    <row r="491" spans="1:9" ht="63.75">
      <c r="A491" s="56" t="s">
        <v>771</v>
      </c>
      <c r="B491" s="57">
        <v>8.84</v>
      </c>
      <c r="C491" s="24">
        <v>10.67</v>
      </c>
      <c r="D491" s="24">
        <v>9.99</v>
      </c>
      <c r="E491" s="24">
        <v>6.89</v>
      </c>
      <c r="F491" s="24">
        <v>9.3000000000000007</v>
      </c>
      <c r="G491" s="24">
        <v>7.86</v>
      </c>
      <c r="H491" s="64">
        <v>10.67</v>
      </c>
      <c r="I491" s="63">
        <f t="shared" si="7"/>
        <v>10.67</v>
      </c>
    </row>
    <row r="492" spans="1:9" ht="38.25">
      <c r="A492" s="56" t="s">
        <v>773</v>
      </c>
      <c r="B492" s="57">
        <v>0.35</v>
      </c>
      <c r="C492" s="24">
        <v>0.62</v>
      </c>
      <c r="D492" s="24">
        <v>0</v>
      </c>
      <c r="E492" s="24">
        <v>0.45</v>
      </c>
      <c r="F492" s="24">
        <v>0.36</v>
      </c>
      <c r="G492" s="24">
        <v>0.38</v>
      </c>
      <c r="H492" s="64">
        <v>0.62</v>
      </c>
      <c r="I492" s="63">
        <f t="shared" si="7"/>
        <v>0.62</v>
      </c>
    </row>
    <row r="493" spans="1:9" ht="38.25">
      <c r="A493" s="56" t="s">
        <v>774</v>
      </c>
      <c r="B493" s="57">
        <v>1.04</v>
      </c>
      <c r="C493" s="24">
        <v>0</v>
      </c>
      <c r="D493" s="24">
        <v>1.4</v>
      </c>
      <c r="E493" s="24">
        <v>0.54</v>
      </c>
      <c r="F493" s="24">
        <v>0.6</v>
      </c>
      <c r="G493" s="24">
        <v>0.42</v>
      </c>
      <c r="H493" s="64">
        <v>1.4</v>
      </c>
      <c r="I493" s="63">
        <f t="shared" si="7"/>
        <v>1.4</v>
      </c>
    </row>
    <row r="494" spans="1:9" ht="38.25">
      <c r="A494" s="56" t="s">
        <v>775</v>
      </c>
      <c r="B494" s="57">
        <v>0.06</v>
      </c>
      <c r="C494" s="24">
        <v>0.06</v>
      </c>
      <c r="D494" s="24">
        <v>0.06</v>
      </c>
      <c r="E494" s="24">
        <v>0.82</v>
      </c>
      <c r="F494" s="24">
        <v>0.06</v>
      </c>
      <c r="G494" s="24">
        <v>0.06</v>
      </c>
      <c r="H494" s="64">
        <v>0.82</v>
      </c>
      <c r="I494" s="63">
        <f t="shared" si="7"/>
        <v>0.82</v>
      </c>
    </row>
    <row r="495" spans="1:9" ht="51">
      <c r="A495" s="56" t="s">
        <v>850</v>
      </c>
      <c r="B495" s="57">
        <v>0.67</v>
      </c>
      <c r="C495" s="24">
        <v>0.8</v>
      </c>
      <c r="D495" s="24">
        <v>0.82</v>
      </c>
      <c r="E495" s="24">
        <v>0.65</v>
      </c>
      <c r="F495" s="24">
        <v>0.54</v>
      </c>
      <c r="G495" s="24">
        <v>0.65</v>
      </c>
      <c r="H495" s="64">
        <v>0.82</v>
      </c>
      <c r="I495" s="63">
        <f t="shared" si="7"/>
        <v>0.82</v>
      </c>
    </row>
    <row r="496" spans="1:9" ht="51">
      <c r="A496" s="56" t="s">
        <v>854</v>
      </c>
      <c r="B496" s="57">
        <v>0.93</v>
      </c>
      <c r="C496" s="24">
        <v>0.96</v>
      </c>
      <c r="D496" s="24">
        <v>1.0900000000000001</v>
      </c>
      <c r="E496" s="24">
        <v>0.65</v>
      </c>
      <c r="F496" s="24">
        <v>0.71</v>
      </c>
      <c r="G496" s="24">
        <v>1.02</v>
      </c>
      <c r="H496" s="64">
        <v>1.0900000000000001</v>
      </c>
      <c r="I496" s="63">
        <f t="shared" si="7"/>
        <v>1.0900000000000001</v>
      </c>
    </row>
    <row r="497" spans="1:9" ht="63.75">
      <c r="A497" s="56" t="s">
        <v>853</v>
      </c>
      <c r="B497" s="57">
        <v>10.029999999999999</v>
      </c>
      <c r="C497" s="24">
        <v>10.91</v>
      </c>
      <c r="D497" s="24">
        <v>12.65</v>
      </c>
      <c r="E497" s="24">
        <v>8.1199999999999992</v>
      </c>
      <c r="F497" s="24">
        <v>7.34</v>
      </c>
      <c r="G497" s="24">
        <v>8.5</v>
      </c>
      <c r="H497" s="64">
        <v>12.65</v>
      </c>
      <c r="I497" s="63">
        <f t="shared" si="7"/>
        <v>12.65</v>
      </c>
    </row>
    <row r="498" spans="1:9" ht="38.25">
      <c r="A498" s="56" t="s">
        <v>776</v>
      </c>
      <c r="B498" s="57">
        <v>0.05</v>
      </c>
      <c r="C498" s="24">
        <v>0.04</v>
      </c>
      <c r="D498" s="24">
        <v>0.16</v>
      </c>
      <c r="E498" s="24">
        <v>0.03</v>
      </c>
      <c r="F498" s="24">
        <v>0.05</v>
      </c>
      <c r="G498" s="24">
        <v>0.05</v>
      </c>
      <c r="H498" s="64">
        <v>0.16</v>
      </c>
      <c r="I498" s="63">
        <f t="shared" si="7"/>
        <v>0.16</v>
      </c>
    </row>
    <row r="499" spans="1:9" ht="51">
      <c r="A499" s="56" t="s">
        <v>777</v>
      </c>
      <c r="B499" s="57">
        <v>0.36</v>
      </c>
      <c r="C499" s="24">
        <v>0.53</v>
      </c>
      <c r="D499" s="24">
        <v>0.38</v>
      </c>
      <c r="E499" s="24">
        <v>0.36</v>
      </c>
      <c r="F499" s="24">
        <v>0.33</v>
      </c>
      <c r="G499" s="24">
        <v>0.31</v>
      </c>
      <c r="H499" s="64">
        <v>0.53</v>
      </c>
      <c r="I499" s="63">
        <f t="shared" si="7"/>
        <v>0.53</v>
      </c>
    </row>
    <row r="500" spans="1:9" ht="51">
      <c r="A500" s="56" t="s">
        <v>778</v>
      </c>
      <c r="B500" s="57">
        <v>0.16</v>
      </c>
      <c r="C500" s="24">
        <v>0.2</v>
      </c>
      <c r="D500" s="24">
        <v>0.27</v>
      </c>
      <c r="E500" s="24">
        <v>0.13</v>
      </c>
      <c r="F500" s="24">
        <v>0.13</v>
      </c>
      <c r="G500" s="24">
        <v>0.15</v>
      </c>
      <c r="H500" s="64">
        <v>0.27</v>
      </c>
      <c r="I500" s="63">
        <f t="shared" si="7"/>
        <v>0.27</v>
      </c>
    </row>
    <row r="501" spans="1:9" ht="51">
      <c r="A501" s="56" t="s">
        <v>779</v>
      </c>
      <c r="B501" s="57">
        <v>0.82</v>
      </c>
      <c r="C501" s="24">
        <v>0.82</v>
      </c>
      <c r="D501" s="24">
        <v>1.04</v>
      </c>
      <c r="E501" s="24">
        <v>0.51</v>
      </c>
      <c r="F501" s="24">
        <v>0.85</v>
      </c>
      <c r="G501" s="24">
        <v>0.74</v>
      </c>
      <c r="H501" s="64">
        <v>1.04</v>
      </c>
      <c r="I501" s="63">
        <f t="shared" si="7"/>
        <v>1.04</v>
      </c>
    </row>
    <row r="502" spans="1:9" ht="38.25">
      <c r="A502" s="56" t="s">
        <v>781</v>
      </c>
      <c r="B502" s="57">
        <v>0.22</v>
      </c>
      <c r="C502" s="24">
        <v>0.28999999999999998</v>
      </c>
      <c r="D502" s="24">
        <v>0.22</v>
      </c>
      <c r="E502" s="24">
        <v>0.16</v>
      </c>
      <c r="F502" s="24">
        <v>0.15</v>
      </c>
      <c r="G502" s="24">
        <v>0.27</v>
      </c>
      <c r="H502" s="64">
        <v>0.28999999999999998</v>
      </c>
      <c r="I502" s="63">
        <f t="shared" si="7"/>
        <v>0.28999999999999998</v>
      </c>
    </row>
    <row r="503" spans="1:9" ht="38.25">
      <c r="A503" s="56" t="s">
        <v>782</v>
      </c>
      <c r="B503" s="57">
        <v>1.89</v>
      </c>
      <c r="C503" s="24">
        <v>1.76</v>
      </c>
      <c r="D503" s="24">
        <v>2.09</v>
      </c>
      <c r="E503" s="24">
        <v>0.98</v>
      </c>
      <c r="F503" s="24">
        <v>0.76</v>
      </c>
      <c r="G503" s="24">
        <v>0.96</v>
      </c>
      <c r="H503" s="64">
        <v>2.09</v>
      </c>
      <c r="I503" s="63">
        <f t="shared" si="7"/>
        <v>2.09</v>
      </c>
    </row>
    <row r="504" spans="1:9" ht="63.75">
      <c r="A504" s="56" t="s">
        <v>783</v>
      </c>
      <c r="B504" s="57">
        <v>2.2999999999999998</v>
      </c>
      <c r="C504" s="24">
        <v>2.5499999999999998</v>
      </c>
      <c r="D504" s="24">
        <v>3.11</v>
      </c>
      <c r="E504" s="24">
        <v>1.39</v>
      </c>
      <c r="F504" s="24">
        <v>3.09</v>
      </c>
      <c r="G504" s="24">
        <v>2.2800000000000002</v>
      </c>
      <c r="H504" s="64">
        <v>3.11</v>
      </c>
      <c r="I504" s="63">
        <f t="shared" si="7"/>
        <v>3.11</v>
      </c>
    </row>
    <row r="505" spans="1:9" ht="51">
      <c r="A505" s="56" t="s">
        <v>785</v>
      </c>
      <c r="B505" s="57">
        <v>0.09</v>
      </c>
      <c r="C505" s="24">
        <v>0.11</v>
      </c>
      <c r="D505" s="24">
        <v>0.13</v>
      </c>
      <c r="E505" s="24">
        <v>7.0000000000000007E-2</v>
      </c>
      <c r="F505" s="24">
        <v>7.0000000000000007E-2</v>
      </c>
      <c r="G505" s="24">
        <v>0.11</v>
      </c>
      <c r="H505" s="64">
        <v>0.13</v>
      </c>
      <c r="I505" s="63">
        <f t="shared" si="7"/>
        <v>0.13</v>
      </c>
    </row>
    <row r="506" spans="1:9" ht="51">
      <c r="A506" s="56" t="s">
        <v>786</v>
      </c>
      <c r="B506" s="57">
        <v>1.05</v>
      </c>
      <c r="C506" s="24">
        <v>0.82</v>
      </c>
      <c r="D506" s="24">
        <v>1.01</v>
      </c>
      <c r="E506" s="24">
        <v>1.19</v>
      </c>
      <c r="F506" s="24">
        <v>0.82</v>
      </c>
      <c r="G506" s="24">
        <v>0.87</v>
      </c>
      <c r="H506" s="64">
        <v>1.19</v>
      </c>
      <c r="I506" s="63">
        <f t="shared" si="7"/>
        <v>1.19</v>
      </c>
    </row>
    <row r="507" spans="1:9" ht="38.25">
      <c r="A507" s="56" t="s">
        <v>787</v>
      </c>
      <c r="B507" s="57">
        <v>0.55000000000000004</v>
      </c>
      <c r="C507" s="24">
        <v>0.51</v>
      </c>
      <c r="D507" s="24">
        <v>0.52</v>
      </c>
      <c r="E507" s="24">
        <v>0.45</v>
      </c>
      <c r="F507" s="24">
        <v>0.4</v>
      </c>
      <c r="G507" s="24">
        <v>0.33</v>
      </c>
      <c r="H507" s="64">
        <v>0.55000000000000004</v>
      </c>
      <c r="I507" s="63">
        <f t="shared" si="7"/>
        <v>0.55000000000000004</v>
      </c>
    </row>
    <row r="508" spans="1:9" ht="51">
      <c r="A508" s="56" t="s">
        <v>788</v>
      </c>
      <c r="B508" s="57">
        <v>7.0000000000000007E-2</v>
      </c>
      <c r="C508" s="24">
        <v>0.05</v>
      </c>
      <c r="D508" s="24">
        <v>0.04</v>
      </c>
      <c r="E508" s="24">
        <v>0.02</v>
      </c>
      <c r="F508" s="24">
        <v>0.04</v>
      </c>
      <c r="G508" s="24">
        <v>0.02</v>
      </c>
      <c r="H508" s="64">
        <v>7.0000000000000007E-2</v>
      </c>
      <c r="I508" s="63">
        <f t="shared" si="7"/>
        <v>7.0000000000000007E-2</v>
      </c>
    </row>
    <row r="509" spans="1:9" ht="38.25">
      <c r="A509" s="56" t="s">
        <v>789</v>
      </c>
      <c r="B509" s="57">
        <v>2.3000000000000003</v>
      </c>
      <c r="C509" s="24">
        <v>2.16</v>
      </c>
      <c r="D509" s="24">
        <v>2.5099999999999998</v>
      </c>
      <c r="E509" s="24">
        <v>1.81</v>
      </c>
      <c r="F509" s="24">
        <v>1.64</v>
      </c>
      <c r="G509" s="24">
        <v>1.71</v>
      </c>
      <c r="H509" s="64">
        <v>2.5099999999999998</v>
      </c>
      <c r="I509" s="63">
        <f t="shared" si="7"/>
        <v>2.5099999999999998</v>
      </c>
    </row>
    <row r="510" spans="1:9" ht="63.75">
      <c r="A510" s="56" t="s">
        <v>790</v>
      </c>
      <c r="B510" s="57">
        <v>1.9</v>
      </c>
      <c r="C510" s="24">
        <v>1.48</v>
      </c>
      <c r="D510" s="24">
        <v>1.86</v>
      </c>
      <c r="E510" s="24">
        <v>0.48</v>
      </c>
      <c r="F510" s="24">
        <v>1.3900000000000001</v>
      </c>
      <c r="G510" s="24">
        <v>0.97</v>
      </c>
      <c r="H510" s="64">
        <v>1.9</v>
      </c>
      <c r="I510" s="63">
        <f t="shared" si="7"/>
        <v>1.9</v>
      </c>
    </row>
    <row r="511" spans="1:9" ht="38.25">
      <c r="A511" s="56" t="s">
        <v>791</v>
      </c>
      <c r="B511" s="57">
        <v>0.2</v>
      </c>
      <c r="C511" s="24">
        <v>0.18</v>
      </c>
      <c r="D511" s="24">
        <v>0.27</v>
      </c>
      <c r="E511" s="24">
        <v>0.09</v>
      </c>
      <c r="F511" s="24">
        <v>0.09</v>
      </c>
      <c r="G511" s="24">
        <v>0.18</v>
      </c>
      <c r="H511" s="64">
        <v>0.27</v>
      </c>
      <c r="I511" s="63">
        <f t="shared" si="7"/>
        <v>0.27</v>
      </c>
    </row>
    <row r="512" spans="1:9" ht="51">
      <c r="A512" s="56" t="s">
        <v>792</v>
      </c>
      <c r="B512" s="57">
        <v>0.42</v>
      </c>
      <c r="C512" s="24">
        <v>0.4</v>
      </c>
      <c r="D512" s="24">
        <v>0.54</v>
      </c>
      <c r="E512" s="24">
        <v>0.33</v>
      </c>
      <c r="F512" s="24">
        <v>0.18</v>
      </c>
      <c r="G512" s="24">
        <v>0.36</v>
      </c>
      <c r="H512" s="64">
        <v>0.54</v>
      </c>
      <c r="I512" s="63">
        <f t="shared" si="7"/>
        <v>0.54</v>
      </c>
    </row>
    <row r="513" spans="1:9" ht="63.75">
      <c r="A513" s="56" t="s">
        <v>793</v>
      </c>
      <c r="B513" s="57">
        <v>6.27</v>
      </c>
      <c r="C513" s="24">
        <v>4.96</v>
      </c>
      <c r="D513" s="24">
        <v>5.4899999999999993</v>
      </c>
      <c r="E513" s="24">
        <v>6.02</v>
      </c>
      <c r="F513" s="24">
        <v>4.5600000000000005</v>
      </c>
      <c r="G513" s="24">
        <v>4.4800000000000004</v>
      </c>
      <c r="H513" s="64">
        <v>6.27</v>
      </c>
      <c r="I513" s="63">
        <f t="shared" si="7"/>
        <v>6.27</v>
      </c>
    </row>
    <row r="514" spans="1:9" ht="51">
      <c r="A514" s="56" t="s">
        <v>795</v>
      </c>
      <c r="B514" s="57">
        <v>1.0900000000000001</v>
      </c>
      <c r="C514" s="24">
        <v>1.82</v>
      </c>
      <c r="D514" s="24">
        <v>1.54</v>
      </c>
      <c r="E514" s="24">
        <v>1.26</v>
      </c>
      <c r="F514" s="24">
        <v>1.36</v>
      </c>
      <c r="G514" s="24">
        <v>1.81</v>
      </c>
      <c r="H514" s="64">
        <v>1.82</v>
      </c>
      <c r="I514" s="63">
        <f t="shared" ref="I514:I564" si="8">MAX(B514:G514)</f>
        <v>1.82</v>
      </c>
    </row>
    <row r="515" spans="1:9" ht="51">
      <c r="A515" s="56" t="s">
        <v>796</v>
      </c>
      <c r="B515" s="57">
        <v>0.35</v>
      </c>
      <c r="C515" s="24">
        <v>0.28999999999999998</v>
      </c>
      <c r="D515" s="24">
        <v>0.49</v>
      </c>
      <c r="E515" s="24">
        <v>0.21</v>
      </c>
      <c r="F515" s="24">
        <v>0.2</v>
      </c>
      <c r="G515" s="24">
        <v>0.2</v>
      </c>
      <c r="H515" s="64">
        <v>0.49</v>
      </c>
      <c r="I515" s="63">
        <f t="shared" si="8"/>
        <v>0.49</v>
      </c>
    </row>
    <row r="516" spans="1:9" ht="38.25">
      <c r="A516" s="56" t="s">
        <v>797</v>
      </c>
      <c r="B516" s="57">
        <v>13.13</v>
      </c>
      <c r="C516" s="24">
        <v>15.919999999999998</v>
      </c>
      <c r="D516" s="24">
        <v>18.2</v>
      </c>
      <c r="E516" s="24">
        <v>16.37</v>
      </c>
      <c r="F516" s="24">
        <v>13.71</v>
      </c>
      <c r="G516" s="24">
        <v>11.7</v>
      </c>
      <c r="H516" s="64">
        <v>18.2</v>
      </c>
      <c r="I516" s="63">
        <f t="shared" si="8"/>
        <v>18.2</v>
      </c>
    </row>
    <row r="517" spans="1:9" ht="51">
      <c r="A517" s="56" t="s">
        <v>799</v>
      </c>
      <c r="B517" s="57">
        <v>1.03</v>
      </c>
      <c r="C517" s="24">
        <v>1</v>
      </c>
      <c r="D517" s="24">
        <v>1.38</v>
      </c>
      <c r="E517" s="24">
        <v>0.65</v>
      </c>
      <c r="F517" s="24">
        <v>0.64</v>
      </c>
      <c r="G517" s="24">
        <v>0.74</v>
      </c>
      <c r="H517" s="64">
        <v>1.38</v>
      </c>
      <c r="I517" s="63">
        <f t="shared" si="8"/>
        <v>1.38</v>
      </c>
    </row>
    <row r="518" spans="1:9" ht="51">
      <c r="A518" s="56" t="s">
        <v>800</v>
      </c>
      <c r="B518" s="57">
        <v>1.85</v>
      </c>
      <c r="C518" s="24">
        <v>2.11</v>
      </c>
      <c r="D518" s="24">
        <v>2.42</v>
      </c>
      <c r="E518" s="24">
        <v>0.67</v>
      </c>
      <c r="F518" s="24">
        <v>1.54</v>
      </c>
      <c r="G518" s="24">
        <v>1.81</v>
      </c>
      <c r="H518" s="64">
        <v>2.42</v>
      </c>
      <c r="I518" s="63">
        <f t="shared" si="8"/>
        <v>2.42</v>
      </c>
    </row>
    <row r="519" spans="1:9" ht="51">
      <c r="A519" s="56" t="s">
        <v>801</v>
      </c>
      <c r="B519" s="57">
        <v>0.11</v>
      </c>
      <c r="C519" s="24">
        <v>0.2</v>
      </c>
      <c r="D519" s="24">
        <v>0.31</v>
      </c>
      <c r="E519" s="24">
        <v>7.0000000000000007E-2</v>
      </c>
      <c r="F519" s="24">
        <v>0.2</v>
      </c>
      <c r="G519" s="24">
        <v>0.09</v>
      </c>
      <c r="H519" s="64">
        <v>0.31</v>
      </c>
      <c r="I519" s="63">
        <f t="shared" si="8"/>
        <v>0.31</v>
      </c>
    </row>
    <row r="520" spans="1:9" ht="38.25">
      <c r="A520" s="56" t="s">
        <v>1417</v>
      </c>
      <c r="B520" s="57">
        <v>0.2</v>
      </c>
      <c r="C520" s="24">
        <v>0.25</v>
      </c>
      <c r="D520" s="24">
        <v>0.28999999999999998</v>
      </c>
      <c r="E520" s="24">
        <v>0.15</v>
      </c>
      <c r="F520" s="24">
        <v>0.18</v>
      </c>
      <c r="G520" s="24">
        <v>0.2</v>
      </c>
      <c r="H520" s="64">
        <v>0.28999999999999998</v>
      </c>
      <c r="I520" s="63">
        <f t="shared" si="8"/>
        <v>0.28999999999999998</v>
      </c>
    </row>
    <row r="521" spans="1:9" ht="63.75">
      <c r="A521" s="56" t="s">
        <v>803</v>
      </c>
      <c r="B521" s="57">
        <v>1.1800000000000002</v>
      </c>
      <c r="C521" s="24">
        <v>1.24</v>
      </c>
      <c r="D521" s="24">
        <v>1.39</v>
      </c>
      <c r="E521" s="24">
        <v>0.59</v>
      </c>
      <c r="F521" s="24">
        <v>0.53</v>
      </c>
      <c r="G521" s="24">
        <v>1.1800000000000002</v>
      </c>
      <c r="H521" s="64">
        <v>1.39</v>
      </c>
      <c r="I521" s="63">
        <f t="shared" si="8"/>
        <v>1.39</v>
      </c>
    </row>
    <row r="522" spans="1:9" ht="51">
      <c r="A522" s="56" t="s">
        <v>804</v>
      </c>
      <c r="B522" s="57">
        <v>2.36</v>
      </c>
      <c r="C522" s="24">
        <v>2.63</v>
      </c>
      <c r="D522" s="24">
        <v>3.72</v>
      </c>
      <c r="E522" s="24">
        <v>1.98</v>
      </c>
      <c r="F522" s="24">
        <v>1.73</v>
      </c>
      <c r="G522" s="24">
        <v>1.91</v>
      </c>
      <c r="H522" s="64">
        <v>3.72</v>
      </c>
      <c r="I522" s="63">
        <f t="shared" si="8"/>
        <v>3.72</v>
      </c>
    </row>
    <row r="523" spans="1:9" ht="63.75">
      <c r="A523" s="56" t="s">
        <v>805</v>
      </c>
      <c r="B523" s="57">
        <v>1.9</v>
      </c>
      <c r="C523" s="24">
        <v>2.2400000000000002</v>
      </c>
      <c r="D523" s="24">
        <v>4.5200000000000005</v>
      </c>
      <c r="E523" s="24">
        <v>1.33</v>
      </c>
      <c r="F523" s="24">
        <v>2.58</v>
      </c>
      <c r="G523" s="24">
        <v>3.4400000000000004</v>
      </c>
      <c r="H523" s="64">
        <v>4.5200000000000005</v>
      </c>
      <c r="I523" s="63">
        <f t="shared" si="8"/>
        <v>4.5200000000000005</v>
      </c>
    </row>
    <row r="524" spans="1:9" ht="63.75">
      <c r="A524" s="56" t="s">
        <v>806</v>
      </c>
      <c r="B524" s="57">
        <v>2.5</v>
      </c>
      <c r="C524" s="24">
        <v>2.91</v>
      </c>
      <c r="D524" s="24">
        <v>3.46</v>
      </c>
      <c r="E524" s="24">
        <v>2.0299999999999998</v>
      </c>
      <c r="F524" s="24">
        <v>3.7299999999999995</v>
      </c>
      <c r="G524" s="24">
        <v>2.59</v>
      </c>
      <c r="H524" s="64">
        <v>3.7299999999999995</v>
      </c>
      <c r="I524" s="63">
        <f t="shared" si="8"/>
        <v>3.7299999999999995</v>
      </c>
    </row>
    <row r="525" spans="1:9" ht="63.75">
      <c r="A525" s="56" t="s">
        <v>807</v>
      </c>
      <c r="B525" s="57">
        <v>2.58</v>
      </c>
      <c r="C525" s="24">
        <v>2.67</v>
      </c>
      <c r="D525" s="24">
        <v>2.63</v>
      </c>
      <c r="E525" s="24">
        <v>1.86</v>
      </c>
      <c r="F525" s="24">
        <v>2.95</v>
      </c>
      <c r="G525" s="24">
        <v>1.85</v>
      </c>
      <c r="H525" s="64">
        <v>2.95</v>
      </c>
      <c r="I525" s="63">
        <f t="shared" si="8"/>
        <v>2.95</v>
      </c>
    </row>
    <row r="526" spans="1:9" ht="38.25">
      <c r="A526" s="56" t="s">
        <v>485</v>
      </c>
      <c r="B526" s="57">
        <v>1.04</v>
      </c>
      <c r="C526" s="24">
        <v>1.0900000000000001</v>
      </c>
      <c r="D526" s="24">
        <v>1.22</v>
      </c>
      <c r="E526" s="24">
        <v>0.72</v>
      </c>
      <c r="F526" s="24">
        <v>0.73</v>
      </c>
      <c r="G526" s="24">
        <v>0.67</v>
      </c>
      <c r="H526" s="64">
        <v>1.22</v>
      </c>
      <c r="I526" s="63">
        <f t="shared" si="8"/>
        <v>1.22</v>
      </c>
    </row>
    <row r="527" spans="1:9" ht="63.75">
      <c r="A527" s="56" t="s">
        <v>809</v>
      </c>
      <c r="B527" s="57">
        <v>0.76</v>
      </c>
      <c r="C527" s="24">
        <v>1.1299999999999999</v>
      </c>
      <c r="D527" s="24">
        <v>1.02</v>
      </c>
      <c r="E527" s="24">
        <v>0.67</v>
      </c>
      <c r="F527" s="24">
        <v>0.64</v>
      </c>
      <c r="G527" s="24">
        <v>0.69</v>
      </c>
      <c r="H527" s="64">
        <v>1.1299999999999999</v>
      </c>
      <c r="I527" s="63">
        <f t="shared" si="8"/>
        <v>1.1299999999999999</v>
      </c>
    </row>
    <row r="528" spans="1:9" ht="51">
      <c r="A528" s="56" t="s">
        <v>810</v>
      </c>
      <c r="B528" s="57">
        <v>0.11</v>
      </c>
      <c r="C528" s="24">
        <v>0.2</v>
      </c>
      <c r="D528" s="24">
        <v>0.15</v>
      </c>
      <c r="E528" s="24">
        <v>0.11</v>
      </c>
      <c r="F528" s="24">
        <v>0.04</v>
      </c>
      <c r="G528" s="24">
        <v>0.15</v>
      </c>
      <c r="H528" s="64">
        <v>0.2</v>
      </c>
      <c r="I528" s="63">
        <f t="shared" si="8"/>
        <v>0.2</v>
      </c>
    </row>
    <row r="529" spans="1:9" ht="51">
      <c r="A529" s="56" t="s">
        <v>811</v>
      </c>
      <c r="B529" s="57">
        <v>0.89</v>
      </c>
      <c r="C529" s="24">
        <v>1.02</v>
      </c>
      <c r="D529" s="24">
        <v>1.02</v>
      </c>
      <c r="E529" s="24">
        <v>0.63</v>
      </c>
      <c r="F529" s="24">
        <v>0.67</v>
      </c>
      <c r="G529" s="24">
        <v>0.61</v>
      </c>
      <c r="H529" s="64">
        <v>1.02</v>
      </c>
      <c r="I529" s="63">
        <f t="shared" si="8"/>
        <v>1.02</v>
      </c>
    </row>
    <row r="530" spans="1:9" ht="51">
      <c r="A530" s="56" t="s">
        <v>812</v>
      </c>
      <c r="B530" s="57">
        <v>0.23</v>
      </c>
      <c r="C530" s="24">
        <v>0.38</v>
      </c>
      <c r="D530" s="24">
        <v>0.5</v>
      </c>
      <c r="E530" s="24">
        <v>0.28000000000000003</v>
      </c>
      <c r="F530" s="24">
        <v>0.38</v>
      </c>
      <c r="G530" s="24">
        <v>0.21</v>
      </c>
      <c r="H530" s="64">
        <v>0.5</v>
      </c>
      <c r="I530" s="63">
        <f t="shared" si="8"/>
        <v>0.5</v>
      </c>
    </row>
    <row r="531" spans="1:9" ht="38.25">
      <c r="A531" s="56" t="s">
        <v>813</v>
      </c>
      <c r="B531" s="57">
        <v>0.11</v>
      </c>
      <c r="C531" s="24">
        <v>0.22</v>
      </c>
      <c r="D531" s="24">
        <v>0.62</v>
      </c>
      <c r="E531" s="24">
        <v>0.18</v>
      </c>
      <c r="F531" s="24">
        <v>0.16</v>
      </c>
      <c r="G531" s="24">
        <v>0.15</v>
      </c>
      <c r="H531" s="64">
        <v>0.62</v>
      </c>
      <c r="I531" s="63">
        <f t="shared" si="8"/>
        <v>0.62</v>
      </c>
    </row>
    <row r="532" spans="1:9" ht="51">
      <c r="A532" s="56" t="s">
        <v>814</v>
      </c>
      <c r="B532" s="57">
        <v>1</v>
      </c>
      <c r="C532" s="24">
        <v>0.91</v>
      </c>
      <c r="D532" s="24">
        <v>1</v>
      </c>
      <c r="E532" s="24">
        <v>0.63</v>
      </c>
      <c r="F532" s="24">
        <v>0.36</v>
      </c>
      <c r="G532" s="24">
        <v>0.47</v>
      </c>
      <c r="H532" s="64">
        <v>1</v>
      </c>
      <c r="I532" s="63">
        <f t="shared" si="8"/>
        <v>1</v>
      </c>
    </row>
    <row r="533" spans="1:9" ht="51">
      <c r="A533" s="56" t="s">
        <v>815</v>
      </c>
      <c r="B533" s="57">
        <v>0.35</v>
      </c>
      <c r="C533" s="24">
        <v>0.27</v>
      </c>
      <c r="D533" s="24">
        <v>0.38</v>
      </c>
      <c r="E533" s="24">
        <v>0.11</v>
      </c>
      <c r="F533" s="24">
        <v>0.2</v>
      </c>
      <c r="G533" s="24">
        <v>0.3</v>
      </c>
      <c r="H533" s="64">
        <v>0.38</v>
      </c>
      <c r="I533" s="63">
        <f t="shared" si="8"/>
        <v>0.38</v>
      </c>
    </row>
    <row r="534" spans="1:9" ht="51">
      <c r="A534" s="56" t="s">
        <v>816</v>
      </c>
      <c r="B534" s="57">
        <v>1.84</v>
      </c>
      <c r="C534" s="24">
        <v>1.94</v>
      </c>
      <c r="D534" s="24">
        <v>2.4500000000000002</v>
      </c>
      <c r="E534" s="24">
        <v>0.9</v>
      </c>
      <c r="F534" s="24">
        <v>1.36</v>
      </c>
      <c r="G534" s="24">
        <v>1.42</v>
      </c>
      <c r="H534" s="64">
        <v>2.4500000000000002</v>
      </c>
      <c r="I534" s="63">
        <f t="shared" si="8"/>
        <v>2.4500000000000002</v>
      </c>
    </row>
    <row r="535" spans="1:9" ht="51">
      <c r="A535" s="56" t="s">
        <v>817</v>
      </c>
      <c r="B535" s="57">
        <v>1.33</v>
      </c>
      <c r="C535" s="24">
        <v>1.27</v>
      </c>
      <c r="D535" s="24">
        <v>1.3</v>
      </c>
      <c r="E535" s="24">
        <v>0.83</v>
      </c>
      <c r="F535" s="24">
        <v>0.89</v>
      </c>
      <c r="G535" s="24">
        <v>0.9</v>
      </c>
      <c r="H535" s="64">
        <v>1.33</v>
      </c>
      <c r="I535" s="63">
        <f t="shared" si="8"/>
        <v>1.33</v>
      </c>
    </row>
    <row r="536" spans="1:9" ht="38.25">
      <c r="A536" s="56" t="s">
        <v>116</v>
      </c>
      <c r="B536" s="57">
        <v>0.84</v>
      </c>
      <c r="C536" s="24">
        <v>0.73</v>
      </c>
      <c r="D536" s="24">
        <v>1.47</v>
      </c>
      <c r="E536" s="24">
        <v>0.63</v>
      </c>
      <c r="F536" s="24">
        <v>0.62</v>
      </c>
      <c r="G536" s="24">
        <v>0.71</v>
      </c>
      <c r="H536" s="64">
        <v>1.47</v>
      </c>
      <c r="I536" s="63">
        <f t="shared" si="8"/>
        <v>1.47</v>
      </c>
    </row>
    <row r="537" spans="1:9" ht="51">
      <c r="A537" s="56" t="s">
        <v>818</v>
      </c>
      <c r="B537" s="57">
        <v>0.47</v>
      </c>
      <c r="C537" s="24">
        <v>0.47</v>
      </c>
      <c r="D537" s="24">
        <v>0.47</v>
      </c>
      <c r="E537" s="24">
        <v>0.34</v>
      </c>
      <c r="F537" s="24">
        <v>0.36</v>
      </c>
      <c r="G537" s="24">
        <v>0.54</v>
      </c>
      <c r="H537" s="64">
        <v>0.54</v>
      </c>
      <c r="I537" s="63">
        <f t="shared" si="8"/>
        <v>0.54</v>
      </c>
    </row>
    <row r="538" spans="1:9" ht="51">
      <c r="A538" s="56" t="s">
        <v>819</v>
      </c>
      <c r="B538" s="57">
        <v>0.76</v>
      </c>
      <c r="C538" s="24">
        <v>0.62</v>
      </c>
      <c r="D538" s="24">
        <v>0.73</v>
      </c>
      <c r="E538" s="24">
        <v>0.83</v>
      </c>
      <c r="F538" s="24">
        <v>0.76</v>
      </c>
      <c r="G538" s="24">
        <v>0.57999999999999996</v>
      </c>
      <c r="H538" s="64">
        <v>0.83</v>
      </c>
      <c r="I538" s="63">
        <f t="shared" si="8"/>
        <v>0.83</v>
      </c>
    </row>
    <row r="539" spans="1:9" ht="51">
      <c r="A539" s="56" t="s">
        <v>820</v>
      </c>
      <c r="B539" s="57">
        <v>0</v>
      </c>
      <c r="C539" s="24">
        <v>2.1800000000000002</v>
      </c>
      <c r="D539" s="24">
        <v>2</v>
      </c>
      <c r="E539" s="24">
        <v>0</v>
      </c>
      <c r="F539" s="24">
        <v>0</v>
      </c>
      <c r="G539" s="24">
        <v>1.64</v>
      </c>
      <c r="H539" s="64">
        <v>2.1800000000000002</v>
      </c>
      <c r="I539" s="63">
        <f t="shared" si="8"/>
        <v>2.1800000000000002</v>
      </c>
    </row>
    <row r="540" spans="1:9" ht="51">
      <c r="A540" s="56" t="s">
        <v>821</v>
      </c>
      <c r="B540" s="57">
        <v>0.4</v>
      </c>
      <c r="C540" s="24">
        <v>0.28999999999999998</v>
      </c>
      <c r="D540" s="24">
        <v>0.31</v>
      </c>
      <c r="E540" s="24">
        <v>0.33</v>
      </c>
      <c r="F540" s="24">
        <v>0.31</v>
      </c>
      <c r="G540" s="24">
        <v>0.21</v>
      </c>
      <c r="H540" s="64">
        <v>0.4</v>
      </c>
      <c r="I540" s="63">
        <f t="shared" si="8"/>
        <v>0.4</v>
      </c>
    </row>
    <row r="541" spans="1:9" ht="51">
      <c r="A541" s="56" t="s">
        <v>822</v>
      </c>
      <c r="B541" s="57">
        <v>1.02</v>
      </c>
      <c r="C541" s="24">
        <v>0.53</v>
      </c>
      <c r="D541" s="24">
        <v>1.5</v>
      </c>
      <c r="E541" s="24">
        <v>0.63</v>
      </c>
      <c r="F541" s="24">
        <v>0.53</v>
      </c>
      <c r="G541" s="24">
        <v>0.48</v>
      </c>
      <c r="H541" s="64">
        <v>1.5</v>
      </c>
      <c r="I541" s="63">
        <f t="shared" si="8"/>
        <v>1.5</v>
      </c>
    </row>
    <row r="542" spans="1:9" ht="25.5">
      <c r="A542" s="56" t="s">
        <v>119</v>
      </c>
      <c r="B542" s="57">
        <v>0.09</v>
      </c>
      <c r="C542" s="24">
        <v>0</v>
      </c>
      <c r="D542" s="24">
        <v>0</v>
      </c>
      <c r="E542" s="24">
        <v>0</v>
      </c>
      <c r="F542" s="24">
        <v>0</v>
      </c>
      <c r="G542" s="24">
        <v>0</v>
      </c>
      <c r="H542" s="64">
        <v>0.09</v>
      </c>
      <c r="I542" s="63">
        <f t="shared" si="8"/>
        <v>0.09</v>
      </c>
    </row>
    <row r="543" spans="1:9" ht="25.5">
      <c r="A543" s="56" t="s">
        <v>823</v>
      </c>
      <c r="B543" s="57">
        <v>7.0000000000000007E-2</v>
      </c>
      <c r="C543" s="24">
        <v>0</v>
      </c>
      <c r="D543" s="24">
        <v>0</v>
      </c>
      <c r="E543" s="24">
        <v>0</v>
      </c>
      <c r="F543" s="24">
        <v>0</v>
      </c>
      <c r="G543" s="24">
        <v>0</v>
      </c>
      <c r="H543" s="64">
        <v>7.0000000000000007E-2</v>
      </c>
      <c r="I543" s="63">
        <f t="shared" si="8"/>
        <v>7.0000000000000007E-2</v>
      </c>
    </row>
    <row r="544" spans="1:9" ht="38.25">
      <c r="A544" s="56" t="s">
        <v>824</v>
      </c>
      <c r="B544" s="57">
        <v>0.3</v>
      </c>
      <c r="C544" s="24">
        <v>0.24</v>
      </c>
      <c r="D544" s="24">
        <v>0.44</v>
      </c>
      <c r="E544" s="24">
        <v>0.4</v>
      </c>
      <c r="F544" s="24">
        <v>0.24</v>
      </c>
      <c r="G544" s="24">
        <v>0.45</v>
      </c>
      <c r="H544" s="64">
        <v>0.45</v>
      </c>
      <c r="I544" s="63">
        <f t="shared" si="8"/>
        <v>0.45</v>
      </c>
    </row>
    <row r="545" spans="1:9" ht="25.5">
      <c r="A545" s="56" t="s">
        <v>71</v>
      </c>
      <c r="B545" s="57">
        <v>0.09</v>
      </c>
      <c r="C545" s="24">
        <v>0</v>
      </c>
      <c r="D545" s="24">
        <v>0</v>
      </c>
      <c r="E545" s="24">
        <v>0</v>
      </c>
      <c r="F545" s="24">
        <v>0</v>
      </c>
      <c r="G545" s="24">
        <v>0</v>
      </c>
      <c r="H545" s="64">
        <v>0.09</v>
      </c>
      <c r="I545" s="63">
        <f t="shared" si="8"/>
        <v>0.09</v>
      </c>
    </row>
    <row r="546" spans="1:9" ht="25.5">
      <c r="A546" s="56" t="s">
        <v>825</v>
      </c>
      <c r="B546" s="57">
        <v>0.11</v>
      </c>
      <c r="C546" s="24">
        <v>0</v>
      </c>
      <c r="D546" s="24">
        <v>0</v>
      </c>
      <c r="E546" s="24">
        <v>0</v>
      </c>
      <c r="F546" s="24">
        <v>0</v>
      </c>
      <c r="G546" s="24">
        <v>0</v>
      </c>
      <c r="H546" s="64">
        <v>0.11</v>
      </c>
      <c r="I546" s="63">
        <f t="shared" si="8"/>
        <v>0.11</v>
      </c>
    </row>
    <row r="547" spans="1:9" ht="51">
      <c r="A547" s="56" t="s">
        <v>826</v>
      </c>
      <c r="B547" s="57">
        <v>0.25</v>
      </c>
      <c r="C547" s="24">
        <v>0.24</v>
      </c>
      <c r="D547" s="24">
        <v>0.28999999999999998</v>
      </c>
      <c r="E547" s="24">
        <v>0.09</v>
      </c>
      <c r="F547" s="24">
        <v>0.18</v>
      </c>
      <c r="G547" s="24">
        <v>0.2</v>
      </c>
      <c r="H547" s="64">
        <v>0.28999999999999998</v>
      </c>
      <c r="I547" s="63">
        <f t="shared" si="8"/>
        <v>0.28999999999999998</v>
      </c>
    </row>
    <row r="548" spans="1:9" ht="51">
      <c r="A548" s="56" t="s">
        <v>827</v>
      </c>
      <c r="B548" s="57">
        <v>0.87</v>
      </c>
      <c r="C548" s="24">
        <v>0.93</v>
      </c>
      <c r="D548" s="24">
        <v>1.26</v>
      </c>
      <c r="E548" s="24">
        <v>0.94</v>
      </c>
      <c r="F548" s="24">
        <v>0.94</v>
      </c>
      <c r="G548" s="24">
        <v>0.9</v>
      </c>
      <c r="H548" s="64">
        <v>1.26</v>
      </c>
      <c r="I548" s="63">
        <f t="shared" si="8"/>
        <v>1.26</v>
      </c>
    </row>
    <row r="549" spans="1:9" ht="51">
      <c r="A549" s="56" t="s">
        <v>828</v>
      </c>
      <c r="B549" s="57">
        <v>0.33</v>
      </c>
      <c r="C549" s="24">
        <v>0.35</v>
      </c>
      <c r="D549" s="24">
        <v>0.34</v>
      </c>
      <c r="E549" s="24">
        <v>0.21</v>
      </c>
      <c r="F549" s="24">
        <v>0.25</v>
      </c>
      <c r="G549" s="24">
        <v>0.31</v>
      </c>
      <c r="H549" s="64">
        <v>0.35</v>
      </c>
      <c r="I549" s="63">
        <f t="shared" si="8"/>
        <v>0.35</v>
      </c>
    </row>
    <row r="550" spans="1:9" ht="51">
      <c r="A550" s="56" t="s">
        <v>829</v>
      </c>
      <c r="B550" s="57">
        <v>0.24</v>
      </c>
      <c r="C550" s="24">
        <v>0.18</v>
      </c>
      <c r="D550" s="24">
        <v>0.2</v>
      </c>
      <c r="E550" s="24">
        <v>0.2</v>
      </c>
      <c r="F550" s="24">
        <v>0.16</v>
      </c>
      <c r="G550" s="24">
        <v>0.13</v>
      </c>
      <c r="H550" s="64">
        <v>0.24</v>
      </c>
      <c r="I550" s="63">
        <f t="shared" si="8"/>
        <v>0.24</v>
      </c>
    </row>
    <row r="551" spans="1:9" ht="51">
      <c r="A551" s="56" t="s">
        <v>830</v>
      </c>
      <c r="B551" s="57">
        <v>0.87</v>
      </c>
      <c r="C551" s="24">
        <v>0.82</v>
      </c>
      <c r="D551" s="24">
        <v>0.92</v>
      </c>
      <c r="E551" s="24">
        <v>0.54</v>
      </c>
      <c r="F551" s="24">
        <v>0.55000000000000004</v>
      </c>
      <c r="G551" s="24">
        <v>0.45</v>
      </c>
      <c r="H551" s="64">
        <v>0.92</v>
      </c>
      <c r="I551" s="63">
        <f t="shared" si="8"/>
        <v>0.92</v>
      </c>
    </row>
    <row r="552" spans="1:9" ht="38.25">
      <c r="A552" s="56" t="s">
        <v>831</v>
      </c>
      <c r="B552" s="57">
        <v>7.63</v>
      </c>
      <c r="C552" s="24">
        <v>11.33</v>
      </c>
      <c r="D552" s="24">
        <v>11.41</v>
      </c>
      <c r="E552" s="24">
        <v>5.52</v>
      </c>
      <c r="F552" s="24">
        <v>5.89</v>
      </c>
      <c r="G552" s="24">
        <v>7.8900000000000006</v>
      </c>
      <c r="H552" s="64">
        <v>11.41</v>
      </c>
      <c r="I552" s="63">
        <f t="shared" si="8"/>
        <v>11.41</v>
      </c>
    </row>
    <row r="553" spans="1:9" ht="51">
      <c r="A553" s="56" t="s">
        <v>833</v>
      </c>
      <c r="B553" s="57">
        <v>0.22</v>
      </c>
      <c r="C553" s="24">
        <v>0.2</v>
      </c>
      <c r="D553" s="24">
        <v>0.2</v>
      </c>
      <c r="E553" s="24">
        <v>0.21</v>
      </c>
      <c r="F553" s="24">
        <v>0.2</v>
      </c>
      <c r="G553" s="24">
        <v>0.15</v>
      </c>
      <c r="H553" s="64">
        <v>0.22</v>
      </c>
      <c r="I553" s="63">
        <f t="shared" si="8"/>
        <v>0.22</v>
      </c>
    </row>
    <row r="554" spans="1:9" ht="63.75">
      <c r="A554" s="56" t="s">
        <v>607</v>
      </c>
      <c r="B554" s="57">
        <v>1.66</v>
      </c>
      <c r="C554" s="24">
        <v>1.02</v>
      </c>
      <c r="D554" s="24">
        <v>3.2</v>
      </c>
      <c r="E554" s="24">
        <v>1.2200000000000002</v>
      </c>
      <c r="F554" s="24">
        <v>1.02</v>
      </c>
      <c r="G554" s="24">
        <v>0.89</v>
      </c>
      <c r="H554" s="64">
        <v>3.2</v>
      </c>
      <c r="I554" s="63">
        <f t="shared" si="8"/>
        <v>3.2</v>
      </c>
    </row>
    <row r="555" spans="1:9" ht="38.25">
      <c r="A555" s="56" t="s">
        <v>243</v>
      </c>
      <c r="B555" s="57">
        <v>4.8000000000000007</v>
      </c>
      <c r="C555" s="24">
        <v>1.23</v>
      </c>
      <c r="D555" s="24">
        <v>3.08</v>
      </c>
      <c r="E555" s="24">
        <v>2.29</v>
      </c>
      <c r="F555" s="24">
        <v>2.0499999999999998</v>
      </c>
      <c r="G555" s="24">
        <v>0.84</v>
      </c>
      <c r="H555" s="64">
        <v>4.8000000000000007</v>
      </c>
      <c r="I555" s="63">
        <f t="shared" si="8"/>
        <v>4.8000000000000007</v>
      </c>
    </row>
    <row r="556" spans="1:9" ht="51">
      <c r="A556" s="56" t="s">
        <v>247</v>
      </c>
      <c r="B556" s="57">
        <v>6.67</v>
      </c>
      <c r="C556" s="24">
        <v>4.45</v>
      </c>
      <c r="D556" s="24">
        <v>8.0299999999999994</v>
      </c>
      <c r="E556" s="24">
        <v>0.93</v>
      </c>
      <c r="F556" s="24">
        <v>1.0900000000000001</v>
      </c>
      <c r="G556" s="24">
        <v>3.82</v>
      </c>
      <c r="H556" s="64">
        <v>8.0299999999999994</v>
      </c>
      <c r="I556" s="63">
        <f t="shared" si="8"/>
        <v>8.0299999999999994</v>
      </c>
    </row>
    <row r="557" spans="1:9" ht="51">
      <c r="A557" s="56" t="s">
        <v>834</v>
      </c>
      <c r="B557" s="57">
        <v>0.05</v>
      </c>
      <c r="C557" s="24">
        <v>7.0000000000000007E-2</v>
      </c>
      <c r="D557" s="24">
        <v>0.01</v>
      </c>
      <c r="E557" s="24">
        <v>0.13</v>
      </c>
      <c r="F557" s="24">
        <v>0.13</v>
      </c>
      <c r="G557" s="24">
        <v>1.18</v>
      </c>
      <c r="H557" s="64">
        <v>1.18</v>
      </c>
      <c r="I557" s="63">
        <f t="shared" si="8"/>
        <v>1.18</v>
      </c>
    </row>
    <row r="558" spans="1:9" ht="51">
      <c r="A558" s="56" t="s">
        <v>835</v>
      </c>
      <c r="B558" s="57">
        <v>0.44</v>
      </c>
      <c r="C558" s="24">
        <v>0.2</v>
      </c>
      <c r="D558" s="24">
        <v>0.11</v>
      </c>
      <c r="E558" s="24">
        <v>0.09</v>
      </c>
      <c r="F558" s="24">
        <v>0.18</v>
      </c>
      <c r="G558" s="24">
        <v>0.05</v>
      </c>
      <c r="H558" s="64">
        <v>0.44</v>
      </c>
      <c r="I558" s="63">
        <f t="shared" si="8"/>
        <v>0.44</v>
      </c>
    </row>
    <row r="559" spans="1:9" ht="38.25">
      <c r="A559" s="56" t="s">
        <v>836</v>
      </c>
      <c r="B559" s="57">
        <v>0.33</v>
      </c>
      <c r="C559" s="24">
        <v>0.35</v>
      </c>
      <c r="D559" s="24">
        <v>0.54</v>
      </c>
      <c r="E559" s="24">
        <v>0.23</v>
      </c>
      <c r="F559" s="24">
        <v>0.27</v>
      </c>
      <c r="G559" s="24">
        <v>0.25</v>
      </c>
      <c r="H559" s="64">
        <v>0.54</v>
      </c>
      <c r="I559" s="63">
        <f t="shared" si="8"/>
        <v>0.54</v>
      </c>
    </row>
    <row r="560" spans="1:9" ht="51">
      <c r="A560" s="56" t="s">
        <v>837</v>
      </c>
      <c r="B560" s="57">
        <v>2.0299999999999998</v>
      </c>
      <c r="C560" s="24">
        <v>3.33</v>
      </c>
      <c r="D560" s="24">
        <v>0.9</v>
      </c>
      <c r="E560" s="24">
        <v>0.09</v>
      </c>
      <c r="F560" s="24">
        <v>1.59</v>
      </c>
      <c r="G560" s="24">
        <v>1.38</v>
      </c>
      <c r="H560" s="64">
        <v>3.33</v>
      </c>
      <c r="I560" s="63">
        <f t="shared" si="8"/>
        <v>3.33</v>
      </c>
    </row>
    <row r="561" spans="1:9" ht="51">
      <c r="A561" s="56" t="s">
        <v>839</v>
      </c>
      <c r="B561" s="57">
        <v>0.35</v>
      </c>
      <c r="C561" s="24">
        <v>0.64</v>
      </c>
      <c r="D561" s="24">
        <v>0.69</v>
      </c>
      <c r="E561" s="24">
        <v>0.11</v>
      </c>
      <c r="F561" s="24">
        <v>0.53</v>
      </c>
      <c r="G561" s="24">
        <v>0.53</v>
      </c>
      <c r="H561" s="64">
        <v>0.69</v>
      </c>
      <c r="I561" s="63">
        <f t="shared" si="8"/>
        <v>0.69</v>
      </c>
    </row>
    <row r="562" spans="1:9" ht="63.75">
      <c r="A562" s="56" t="s">
        <v>840</v>
      </c>
      <c r="B562" s="57">
        <v>6.24</v>
      </c>
      <c r="C562" s="24">
        <v>5.63</v>
      </c>
      <c r="D562" s="24">
        <v>7.75</v>
      </c>
      <c r="E562" s="24">
        <v>4.76</v>
      </c>
      <c r="F562" s="24">
        <v>4.6899999999999995</v>
      </c>
      <c r="G562" s="24">
        <v>4.71</v>
      </c>
      <c r="H562" s="64">
        <v>7.75</v>
      </c>
      <c r="I562" s="63">
        <f t="shared" si="8"/>
        <v>7.75</v>
      </c>
    </row>
    <row r="563" spans="1:9" ht="51">
      <c r="A563" s="56" t="s">
        <v>841</v>
      </c>
      <c r="B563" s="57">
        <v>0.09</v>
      </c>
      <c r="C563" s="24">
        <v>0.09</v>
      </c>
      <c r="D563" s="24">
        <v>0.16</v>
      </c>
      <c r="E563" s="24">
        <v>0.06</v>
      </c>
      <c r="F563" s="24">
        <v>0.05</v>
      </c>
      <c r="G563" s="24">
        <v>0.09</v>
      </c>
      <c r="H563" s="64">
        <v>0.16</v>
      </c>
      <c r="I563" s="63">
        <f t="shared" si="8"/>
        <v>0.16</v>
      </c>
    </row>
    <row r="564" spans="1:9" ht="51">
      <c r="A564" s="56" t="s">
        <v>842</v>
      </c>
      <c r="B564" s="57">
        <v>0.4</v>
      </c>
      <c r="C564" s="24">
        <v>0.36</v>
      </c>
      <c r="D564" s="24">
        <v>0.38</v>
      </c>
      <c r="E564" s="24">
        <v>0.27</v>
      </c>
      <c r="F564" s="24">
        <v>0.27</v>
      </c>
      <c r="G564" s="24">
        <v>0.21</v>
      </c>
      <c r="H564" s="64">
        <v>0.4</v>
      </c>
      <c r="I564" s="63">
        <f t="shared" si="8"/>
        <v>0.4</v>
      </c>
    </row>
    <row r="565" spans="1:9">
      <c r="C565" s="55"/>
      <c r="D565" s="55"/>
      <c r="E565" s="55"/>
      <c r="F565" s="12"/>
      <c r="G565" s="55"/>
    </row>
    <row r="567" spans="1:9" s="60" customFormat="1">
      <c r="B567" s="60">
        <v>40528</v>
      </c>
      <c r="C567" s="60">
        <v>40898</v>
      </c>
      <c r="D567" s="60">
        <v>41262</v>
      </c>
      <c r="E567" s="60">
        <v>40345</v>
      </c>
      <c r="F567" s="60">
        <v>40709</v>
      </c>
      <c r="G567" s="60">
        <v>41078</v>
      </c>
      <c r="H567" s="60" t="s">
        <v>1462</v>
      </c>
    </row>
  </sheetData>
  <customSheetViews>
    <customSheetView guid="{CB5CB776-816A-4D39-8216-1A73EA6D44F0}">
      <selection activeCell="F482" sqref="F48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4"/>
  <sheetViews>
    <sheetView workbookViewId="0">
      <selection activeCell="E14" sqref="E14"/>
    </sheetView>
  </sheetViews>
  <sheetFormatPr defaultRowHeight="12.75"/>
  <sheetData>
    <row r="1" spans="1:2" ht="63.75">
      <c r="A1" s="56" t="s">
        <v>143</v>
      </c>
      <c r="B1" s="26">
        <v>-10.353569892473118</v>
      </c>
    </row>
    <row r="2" spans="1:2" ht="51">
      <c r="A2" s="56" t="s">
        <v>145</v>
      </c>
      <c r="B2" s="24">
        <v>0.48779569892473118</v>
      </c>
    </row>
    <row r="3" spans="1:2" ht="63.75">
      <c r="A3" s="56" t="s">
        <v>146</v>
      </c>
      <c r="B3" s="24">
        <v>1.1593010752688184</v>
      </c>
    </row>
    <row r="4" spans="1:2" ht="51">
      <c r="A4" s="56" t="s">
        <v>147</v>
      </c>
      <c r="B4" s="24">
        <v>-6.0175161290322583</v>
      </c>
    </row>
    <row r="5" spans="1:2" ht="38.25">
      <c r="A5" s="56" t="s">
        <v>148</v>
      </c>
      <c r="B5" s="24">
        <v>-0.35021505376344053</v>
      </c>
    </row>
    <row r="6" spans="1:2" ht="38.25">
      <c r="A6" s="56" t="s">
        <v>150</v>
      </c>
      <c r="B6" s="24">
        <v>6.9074838709677424</v>
      </c>
    </row>
    <row r="7" spans="1:2" ht="51">
      <c r="A7" s="56" t="s">
        <v>151</v>
      </c>
      <c r="B7" s="24">
        <v>-5.1436021505376335</v>
      </c>
    </row>
    <row r="8" spans="1:2" ht="51">
      <c r="A8" s="56" t="s">
        <v>153</v>
      </c>
      <c r="B8" s="24">
        <v>4.058440860215053</v>
      </c>
    </row>
    <row r="9" spans="1:2" ht="51">
      <c r="A9" s="56" t="s">
        <v>154</v>
      </c>
      <c r="B9" s="24">
        <v>0.7323225806451612</v>
      </c>
    </row>
    <row r="10" spans="1:2" ht="25.5">
      <c r="A10" s="56" t="s">
        <v>855</v>
      </c>
      <c r="B10" s="24">
        <v>2.7970967741935486</v>
      </c>
    </row>
    <row r="11" spans="1:2" ht="25.5">
      <c r="A11" s="56" t="s">
        <v>155</v>
      </c>
      <c r="B11" s="24">
        <v>0.29134408602150508</v>
      </c>
    </row>
    <row r="12" spans="1:2" ht="22.5">
      <c r="A12" s="8" t="s">
        <v>157</v>
      </c>
      <c r="B12" s="24">
        <v>-2.4975268817204297</v>
      </c>
    </row>
    <row r="13" spans="1:2" ht="38.25">
      <c r="A13" s="56" t="s">
        <v>159</v>
      </c>
      <c r="B13" s="24">
        <v>-3.0845698924731177</v>
      </c>
    </row>
    <row r="14" spans="1:2" ht="63.75">
      <c r="A14" s="56" t="s">
        <v>161</v>
      </c>
      <c r="B14" s="24">
        <v>1.8832258064516134</v>
      </c>
    </row>
    <row r="15" spans="1:2" ht="51">
      <c r="A15" s="56" t="s">
        <v>163</v>
      </c>
      <c r="B15" s="26">
        <v>5.2151075268817211</v>
      </c>
    </row>
    <row r="16" spans="1:2" ht="51">
      <c r="A16" s="56" t="s">
        <v>164</v>
      </c>
      <c r="B16" s="24">
        <v>2.5023225806451617</v>
      </c>
    </row>
    <row r="17" spans="1:2" ht="51">
      <c r="A17" s="56" t="s">
        <v>165</v>
      </c>
      <c r="B17" s="24">
        <v>3.4431182795698927</v>
      </c>
    </row>
    <row r="18" spans="1:2" ht="38.25">
      <c r="A18" s="56" t="s">
        <v>166</v>
      </c>
      <c r="B18" s="24">
        <v>0.33387096774193559</v>
      </c>
    </row>
    <row r="19" spans="1:2" ht="51">
      <c r="A19" s="56" t="s">
        <v>167</v>
      </c>
      <c r="B19" s="24">
        <v>1.1196236559139785</v>
      </c>
    </row>
    <row r="20" spans="1:2" ht="51">
      <c r="A20" s="56" t="s">
        <v>168</v>
      </c>
      <c r="B20" s="24">
        <v>1.9860752688172045</v>
      </c>
    </row>
    <row r="21" spans="1:2" ht="25.5">
      <c r="A21" s="56" t="s">
        <v>169</v>
      </c>
      <c r="B21" s="24">
        <v>-1.7642473118279567</v>
      </c>
    </row>
    <row r="22" spans="1:2" ht="38.25">
      <c r="A22" s="56" t="s">
        <v>171</v>
      </c>
      <c r="B22" s="24">
        <v>3.4863440860215054</v>
      </c>
    </row>
    <row r="23" spans="1:2" ht="25.5">
      <c r="A23" s="56" t="s">
        <v>173</v>
      </c>
      <c r="B23" s="24">
        <v>0.59432258064516219</v>
      </c>
    </row>
    <row r="24" spans="1:2" ht="25.5">
      <c r="A24" s="56" t="s">
        <v>175</v>
      </c>
      <c r="B24" s="24">
        <v>-1.2254301075268816</v>
      </c>
    </row>
    <row r="25" spans="1:2" ht="63.75">
      <c r="A25" s="56" t="s">
        <v>176</v>
      </c>
      <c r="B25" s="24">
        <v>7.4971505376344094</v>
      </c>
    </row>
    <row r="26" spans="1:2" ht="63.75">
      <c r="A26" s="56" t="s">
        <v>179</v>
      </c>
      <c r="B26" s="24">
        <v>6.2323655913978495</v>
      </c>
    </row>
    <row r="27" spans="1:2" ht="51">
      <c r="A27" s="56" t="s">
        <v>180</v>
      </c>
      <c r="B27" s="24">
        <v>1.9256021505376344</v>
      </c>
    </row>
    <row r="28" spans="1:2" ht="51">
      <c r="A28" s="56" t="s">
        <v>181</v>
      </c>
      <c r="B28" s="24">
        <v>1.4907526881720432</v>
      </c>
    </row>
    <row r="29" spans="1:2" ht="51">
      <c r="A29" s="56" t="s">
        <v>182</v>
      </c>
      <c r="B29" s="24">
        <v>2.4541397849462365</v>
      </c>
    </row>
    <row r="30" spans="1:2" ht="38.25">
      <c r="A30" s="56" t="s">
        <v>184</v>
      </c>
      <c r="B30" s="24">
        <v>2.0553118279569902</v>
      </c>
    </row>
    <row r="31" spans="1:2" ht="51">
      <c r="A31" s="56" t="s">
        <v>185</v>
      </c>
      <c r="B31" s="24">
        <v>1.1696236559139785</v>
      </c>
    </row>
    <row r="32" spans="1:2" ht="51">
      <c r="A32" s="56" t="s">
        <v>186</v>
      </c>
      <c r="B32" s="24">
        <v>2.9366666666666665</v>
      </c>
    </row>
    <row r="33" spans="1:2" ht="38.25">
      <c r="A33" s="56" t="s">
        <v>187</v>
      </c>
      <c r="B33" s="24">
        <v>2.1491935483870965</v>
      </c>
    </row>
    <row r="34" spans="1:2" ht="51">
      <c r="A34" s="56" t="s">
        <v>188</v>
      </c>
      <c r="B34" s="24">
        <v>1.7010860215053762</v>
      </c>
    </row>
    <row r="35" spans="1:2" ht="38.25">
      <c r="A35" s="56" t="s">
        <v>189</v>
      </c>
      <c r="B35" s="24">
        <v>3.38801075268817</v>
      </c>
    </row>
    <row r="36" spans="1:2" ht="38.25">
      <c r="A36" s="56" t="s">
        <v>1461</v>
      </c>
      <c r="B36" s="24">
        <v>6.1</v>
      </c>
    </row>
    <row r="37" spans="1:2" ht="25.5">
      <c r="A37" s="56" t="s">
        <v>191</v>
      </c>
      <c r="B37" s="24">
        <v>11.670000000000002</v>
      </c>
    </row>
    <row r="38" spans="1:2" ht="25.5">
      <c r="A38" s="56" t="s">
        <v>192</v>
      </c>
      <c r="B38" s="24">
        <v>-6.5547741935483828</v>
      </c>
    </row>
    <row r="39" spans="1:2" ht="25.5">
      <c r="A39" s="56" t="s">
        <v>194</v>
      </c>
      <c r="B39" s="24">
        <v>16.440000000000001</v>
      </c>
    </row>
    <row r="40" spans="1:2" ht="38.25">
      <c r="A40" s="56" t="s">
        <v>195</v>
      </c>
      <c r="B40" s="24">
        <v>6.6227956989247314</v>
      </c>
    </row>
    <row r="41" spans="1:2" ht="25.5">
      <c r="A41" s="56" t="s">
        <v>196</v>
      </c>
      <c r="B41" s="24">
        <v>4.5362795698924732</v>
      </c>
    </row>
    <row r="42" spans="1:2" ht="51">
      <c r="A42" s="56" t="s">
        <v>197</v>
      </c>
      <c r="B42" s="24">
        <v>-6.1136129032258051</v>
      </c>
    </row>
    <row r="43" spans="1:2" ht="25.5">
      <c r="A43" s="56" t="s">
        <v>198</v>
      </c>
      <c r="B43" s="24">
        <v>5.7549999999999999</v>
      </c>
    </row>
    <row r="44" spans="1:2" ht="38.25">
      <c r="A44" s="56" t="s">
        <v>199</v>
      </c>
      <c r="B44" s="24">
        <v>1.3239784946236568</v>
      </c>
    </row>
    <row r="45" spans="1:2" ht="25.5">
      <c r="A45" s="56" t="s">
        <v>201</v>
      </c>
      <c r="B45" s="24">
        <v>4.3071505376344055</v>
      </c>
    </row>
    <row r="46" spans="1:2" ht="25.5">
      <c r="A46" s="56" t="s">
        <v>203</v>
      </c>
      <c r="B46" s="24">
        <v>-1.5030107526881693</v>
      </c>
    </row>
    <row r="47" spans="1:2" ht="25.5">
      <c r="A47" s="56" t="s">
        <v>204</v>
      </c>
      <c r="B47" s="24">
        <v>5.1624838709677441</v>
      </c>
    </row>
    <row r="48" spans="1:2" ht="25.5">
      <c r="A48" s="56" t="s">
        <v>206</v>
      </c>
      <c r="B48" s="24">
        <v>0.45236559139784971</v>
      </c>
    </row>
    <row r="49" spans="1:2" ht="25.5">
      <c r="A49" s="56" t="s">
        <v>207</v>
      </c>
      <c r="B49" s="24">
        <v>0.12876344086021485</v>
      </c>
    </row>
    <row r="50" spans="1:2" ht="25.5">
      <c r="A50" s="56" t="s">
        <v>208</v>
      </c>
      <c r="B50" s="24">
        <v>-0.10881720430107311</v>
      </c>
    </row>
    <row r="51" spans="1:2" ht="25.5">
      <c r="A51" s="56" t="s">
        <v>209</v>
      </c>
      <c r="B51" s="24">
        <v>5.3171827956989244</v>
      </c>
    </row>
    <row r="52" spans="1:2" ht="25.5">
      <c r="A52" s="56" t="s">
        <v>210</v>
      </c>
      <c r="B52" s="24">
        <v>0.71645161290322656</v>
      </c>
    </row>
    <row r="53" spans="1:2" ht="38.25">
      <c r="A53" s="56" t="s">
        <v>211</v>
      </c>
      <c r="B53" s="24">
        <v>16.735505376344086</v>
      </c>
    </row>
    <row r="54" spans="1:2" ht="38.25">
      <c r="A54" s="56" t="s">
        <v>213</v>
      </c>
      <c r="B54" s="24">
        <v>3.9100000000000019</v>
      </c>
    </row>
    <row r="55" spans="1:2" ht="25.5">
      <c r="A55" s="56" t="s">
        <v>214</v>
      </c>
      <c r="B55" s="24">
        <v>13.05</v>
      </c>
    </row>
    <row r="56" spans="1:2" ht="25.5">
      <c r="A56" s="56" t="s">
        <v>215</v>
      </c>
      <c r="B56" s="24">
        <v>-1.6282043010752711</v>
      </c>
    </row>
    <row r="57" spans="1:2" ht="38.25">
      <c r="A57" s="56" t="s">
        <v>217</v>
      </c>
      <c r="B57" s="24">
        <v>13.045161290322579</v>
      </c>
    </row>
    <row r="58" spans="1:2" ht="38.25">
      <c r="A58" s="56" t="s">
        <v>219</v>
      </c>
      <c r="B58" s="24">
        <v>15.728430107526883</v>
      </c>
    </row>
    <row r="59" spans="1:2" ht="38.25">
      <c r="A59" s="56" t="s">
        <v>221</v>
      </c>
      <c r="B59" s="24">
        <v>13.935107526881721</v>
      </c>
    </row>
    <row r="60" spans="1:2" ht="25.5">
      <c r="A60" s="56" t="s">
        <v>223</v>
      </c>
      <c r="B60" s="24">
        <v>9.0523655913978516</v>
      </c>
    </row>
    <row r="61" spans="1:2" ht="38.25">
      <c r="A61" s="56" t="s">
        <v>225</v>
      </c>
      <c r="B61" s="24">
        <v>8.5928817204301087</v>
      </c>
    </row>
    <row r="62" spans="1:2" ht="38.25">
      <c r="A62" s="56" t="s">
        <v>226</v>
      </c>
      <c r="B62" s="24">
        <v>15.990537634408604</v>
      </c>
    </row>
    <row r="63" spans="1:2" ht="38.25">
      <c r="A63" s="56" t="s">
        <v>227</v>
      </c>
      <c r="B63" s="24">
        <v>6.6642580645161287</v>
      </c>
    </row>
    <row r="64" spans="1:2" ht="38.25">
      <c r="A64" s="56" t="s">
        <v>228</v>
      </c>
      <c r="B64" s="24">
        <v>-9.3298924731182815</v>
      </c>
    </row>
    <row r="65" spans="1:2" ht="38.25">
      <c r="A65" s="56" t="s">
        <v>229</v>
      </c>
      <c r="B65" s="24">
        <v>19.809999999999999</v>
      </c>
    </row>
    <row r="66" spans="1:2" ht="38.25">
      <c r="A66" s="56" t="s">
        <v>230</v>
      </c>
      <c r="B66" s="24">
        <v>14.178709677419356</v>
      </c>
    </row>
    <row r="67" spans="1:2" ht="25.5">
      <c r="A67" s="56" t="s">
        <v>231</v>
      </c>
      <c r="B67" s="24">
        <v>2.455000000000001</v>
      </c>
    </row>
    <row r="68" spans="1:2" ht="25.5">
      <c r="A68" s="56" t="s">
        <v>232</v>
      </c>
      <c r="B68" s="24">
        <v>1.5282580645161292</v>
      </c>
    </row>
    <row r="69" spans="1:2" ht="25.5">
      <c r="A69" s="56" t="s">
        <v>233</v>
      </c>
      <c r="B69" s="24">
        <v>-6.6451612903225862E-2</v>
      </c>
    </row>
    <row r="70" spans="1:2" ht="38.25">
      <c r="A70" s="56" t="s">
        <v>235</v>
      </c>
      <c r="B70" s="24">
        <v>2.0427741935483876</v>
      </c>
    </row>
    <row r="71" spans="1:2" ht="25.5">
      <c r="A71" s="56" t="s">
        <v>237</v>
      </c>
      <c r="B71" s="24">
        <v>2.8196774193548384</v>
      </c>
    </row>
    <row r="72" spans="1:2" ht="38.25">
      <c r="A72" s="56" t="s">
        <v>238</v>
      </c>
      <c r="B72" s="24">
        <v>-9.6001075268817146</v>
      </c>
    </row>
    <row r="73" spans="1:2" ht="38.25">
      <c r="A73" s="56" t="s">
        <v>240</v>
      </c>
      <c r="B73" s="24">
        <v>-4.1984086021505389</v>
      </c>
    </row>
    <row r="74" spans="1:2" ht="63.75">
      <c r="A74" s="56" t="s">
        <v>244</v>
      </c>
      <c r="B74" s="24">
        <v>1.4640645161290322</v>
      </c>
    </row>
    <row r="75" spans="1:2" ht="25.5">
      <c r="A75" s="56" t="s">
        <v>245</v>
      </c>
      <c r="B75" s="24">
        <v>1.3586559139784948</v>
      </c>
    </row>
    <row r="76" spans="1:2" ht="51">
      <c r="A76" s="56" t="s">
        <v>246</v>
      </c>
      <c r="B76" s="24">
        <v>1.3133118279569893</v>
      </c>
    </row>
    <row r="77" spans="1:2" ht="63.75">
      <c r="A77" s="56" t="s">
        <v>242</v>
      </c>
      <c r="B77" s="24">
        <v>10.220645161290323</v>
      </c>
    </row>
    <row r="78" spans="1:2" ht="63.75">
      <c r="A78" s="56" t="s">
        <v>248</v>
      </c>
      <c r="B78" s="24">
        <v>7.3530107526881725</v>
      </c>
    </row>
    <row r="79" spans="1:2" ht="38.25">
      <c r="A79" s="56" t="s">
        <v>249</v>
      </c>
      <c r="B79" s="24">
        <v>1.5139569892473119</v>
      </c>
    </row>
    <row r="80" spans="1:2" ht="25.5">
      <c r="A80" s="56" t="s">
        <v>250</v>
      </c>
      <c r="B80" s="24">
        <v>2.0700000000000003</v>
      </c>
    </row>
    <row r="81" spans="1:2" ht="51">
      <c r="A81" s="56" t="s">
        <v>252</v>
      </c>
      <c r="B81" s="24">
        <v>1.0061720430107526</v>
      </c>
    </row>
    <row r="82" spans="1:2" ht="51">
      <c r="A82" s="56" t="s">
        <v>253</v>
      </c>
      <c r="B82" s="24">
        <v>3.514494623655914</v>
      </c>
    </row>
    <row r="83" spans="1:2" ht="51">
      <c r="A83" s="56" t="s">
        <v>254</v>
      </c>
      <c r="B83" s="24">
        <v>0.17089247311827965</v>
      </c>
    </row>
    <row r="84" spans="1:2" ht="51">
      <c r="A84" s="56" t="s">
        <v>255</v>
      </c>
      <c r="B84" s="24">
        <v>1.5425591397849463</v>
      </c>
    </row>
    <row r="85" spans="1:2" ht="25.5">
      <c r="A85" s="56" t="s">
        <v>256</v>
      </c>
      <c r="B85" s="24">
        <v>8.3587096774193554</v>
      </c>
    </row>
    <row r="86" spans="1:2" ht="38.25">
      <c r="A86" s="56" t="s">
        <v>259</v>
      </c>
      <c r="B86" s="24">
        <v>8.2961290322580652</v>
      </c>
    </row>
    <row r="87" spans="1:2" ht="25.5">
      <c r="A87" s="56" t="s">
        <v>261</v>
      </c>
      <c r="B87" s="24">
        <v>1.08</v>
      </c>
    </row>
    <row r="88" spans="1:2" ht="38.25">
      <c r="A88" s="56" t="s">
        <v>263</v>
      </c>
      <c r="B88" s="24">
        <v>10.350860215053764</v>
      </c>
    </row>
    <row r="89" spans="1:2" ht="25.5">
      <c r="A89" s="56" t="s">
        <v>264</v>
      </c>
      <c r="B89" s="24">
        <v>1.9377419354838699</v>
      </c>
    </row>
    <row r="90" spans="1:2" ht="25.5">
      <c r="A90" s="56" t="s">
        <v>266</v>
      </c>
      <c r="B90" s="24">
        <v>1.6204838709677427</v>
      </c>
    </row>
    <row r="91" spans="1:2" ht="25.5">
      <c r="A91" s="56" t="s">
        <v>268</v>
      </c>
      <c r="B91" s="24">
        <v>2.2799999999999994</v>
      </c>
    </row>
    <row r="92" spans="1:2" ht="25.5">
      <c r="A92" s="56" t="s">
        <v>270</v>
      </c>
      <c r="B92" s="24">
        <v>10.437956989247313</v>
      </c>
    </row>
    <row r="93" spans="1:2" ht="38.25">
      <c r="A93" s="56" t="s">
        <v>271</v>
      </c>
      <c r="B93" s="24">
        <v>10.68</v>
      </c>
    </row>
    <row r="94" spans="1:2" ht="25.5">
      <c r="A94" s="56" t="s">
        <v>272</v>
      </c>
      <c r="B94" s="24">
        <v>0.42441935483871007</v>
      </c>
    </row>
    <row r="95" spans="1:2" ht="25.5">
      <c r="A95" s="56" t="s">
        <v>274</v>
      </c>
      <c r="B95" s="24">
        <v>3.0200000000000014</v>
      </c>
    </row>
    <row r="96" spans="1:2" ht="25.5">
      <c r="A96" s="56" t="s">
        <v>275</v>
      </c>
      <c r="B96" s="24">
        <v>6.4744086021505378</v>
      </c>
    </row>
    <row r="97" spans="1:2" ht="25.5">
      <c r="A97" s="56" t="s">
        <v>276</v>
      </c>
      <c r="B97" s="24">
        <v>6.4044086021505375</v>
      </c>
    </row>
    <row r="98" spans="1:2" ht="25.5">
      <c r="A98" s="56" t="s">
        <v>277</v>
      </c>
      <c r="B98" s="24">
        <v>1.1327419354838713</v>
      </c>
    </row>
    <row r="99" spans="1:2" ht="25.5">
      <c r="A99" s="56" t="s">
        <v>279</v>
      </c>
      <c r="B99" s="24">
        <v>-0.21353763440860227</v>
      </c>
    </row>
    <row r="100" spans="1:2" ht="38.25">
      <c r="A100" s="56" t="s">
        <v>280</v>
      </c>
      <c r="B100" s="24">
        <v>3.1099999999999994</v>
      </c>
    </row>
    <row r="101" spans="1:2" ht="25.5">
      <c r="A101" s="56" t="s">
        <v>283</v>
      </c>
      <c r="B101" s="24">
        <v>3.629999999999999</v>
      </c>
    </row>
    <row r="102" spans="1:2" ht="38.25">
      <c r="A102" s="56" t="s">
        <v>285</v>
      </c>
      <c r="B102" s="26">
        <v>17.52</v>
      </c>
    </row>
    <row r="103" spans="1:2" ht="25.5">
      <c r="A103" s="56" t="s">
        <v>287</v>
      </c>
      <c r="B103" s="24">
        <v>0.74999999999999911</v>
      </c>
    </row>
    <row r="104" spans="1:2" ht="25.5">
      <c r="A104" s="56" t="s">
        <v>289</v>
      </c>
      <c r="B104" s="24">
        <v>3.653279569892474</v>
      </c>
    </row>
    <row r="105" spans="1:2" ht="25.5">
      <c r="A105" s="56" t="s">
        <v>290</v>
      </c>
      <c r="B105" s="24">
        <v>1.0437204301075271</v>
      </c>
    </row>
    <row r="106" spans="1:2" ht="38.25">
      <c r="A106" s="56" t="s">
        <v>292</v>
      </c>
      <c r="B106" s="24">
        <v>3.3974193548387093</v>
      </c>
    </row>
    <row r="107" spans="1:2" ht="38.25">
      <c r="A107" s="56" t="s">
        <v>294</v>
      </c>
      <c r="B107" s="24">
        <v>-0.99236559139784597</v>
      </c>
    </row>
    <row r="108" spans="1:2" ht="25.5">
      <c r="A108" s="56" t="s">
        <v>296</v>
      </c>
      <c r="B108" s="24">
        <v>3.98</v>
      </c>
    </row>
    <row r="109" spans="1:2" ht="25.5">
      <c r="A109" s="56" t="s">
        <v>297</v>
      </c>
      <c r="B109" s="24">
        <v>5.2281182795698928</v>
      </c>
    </row>
    <row r="110" spans="1:2" ht="38.25">
      <c r="A110" s="56" t="s">
        <v>299</v>
      </c>
      <c r="B110" s="24">
        <v>8.4943010752688171</v>
      </c>
    </row>
    <row r="111" spans="1:2" ht="25.5">
      <c r="A111" s="56" t="s">
        <v>300</v>
      </c>
      <c r="B111" s="24">
        <v>12.708193548387097</v>
      </c>
    </row>
    <row r="112" spans="1:2" ht="38.25">
      <c r="A112" s="56" t="s">
        <v>301</v>
      </c>
      <c r="B112" s="24">
        <v>14.72258064516129</v>
      </c>
    </row>
    <row r="113" spans="1:2" ht="25.5">
      <c r="A113" s="56" t="s">
        <v>302</v>
      </c>
      <c r="B113" s="24">
        <v>1.3943655913978494</v>
      </c>
    </row>
    <row r="114" spans="1:2" ht="25.5">
      <c r="A114" s="56" t="s">
        <v>303</v>
      </c>
      <c r="B114" s="24">
        <v>1.8536559139784947</v>
      </c>
    </row>
    <row r="115" spans="1:2" ht="25.5">
      <c r="A115" s="56" t="s">
        <v>304</v>
      </c>
      <c r="B115" s="24">
        <v>2.16247311827957</v>
      </c>
    </row>
    <row r="116" spans="1:2" ht="25.5">
      <c r="A116" s="56" t="s">
        <v>305</v>
      </c>
      <c r="B116" s="24">
        <v>2.2538709677419355</v>
      </c>
    </row>
    <row r="117" spans="1:2" ht="38.25">
      <c r="A117" s="56" t="s">
        <v>306</v>
      </c>
      <c r="B117" s="24">
        <v>10.878064516129033</v>
      </c>
    </row>
    <row r="118" spans="1:2" ht="25.5">
      <c r="A118" s="56" t="s">
        <v>308</v>
      </c>
      <c r="B118" s="24">
        <v>4.3902688172043014</v>
      </c>
    </row>
    <row r="119" spans="1:2" ht="25.5">
      <c r="A119" s="56" t="s">
        <v>309</v>
      </c>
      <c r="B119" s="24">
        <v>3.116741935483871</v>
      </c>
    </row>
    <row r="120" spans="1:2" ht="25.5">
      <c r="A120" s="56" t="s">
        <v>311</v>
      </c>
      <c r="B120" s="24">
        <v>4.8555645161290322</v>
      </c>
    </row>
    <row r="121" spans="1:2" ht="25.5">
      <c r="A121" s="56" t="s">
        <v>312</v>
      </c>
      <c r="B121" s="24">
        <v>1.9028494623655914</v>
      </c>
    </row>
    <row r="122" spans="1:2" ht="25.5">
      <c r="A122" s="56" t="s">
        <v>314</v>
      </c>
      <c r="B122" s="24">
        <v>2.1800000000000006</v>
      </c>
    </row>
    <row r="123" spans="1:2" ht="25.5">
      <c r="A123" s="56" t="s">
        <v>316</v>
      </c>
      <c r="B123" s="24">
        <v>11.729408602150539</v>
      </c>
    </row>
    <row r="124" spans="1:2" ht="25.5">
      <c r="A124" s="56" t="s">
        <v>318</v>
      </c>
      <c r="B124" s="24">
        <v>52.789569892473125</v>
      </c>
    </row>
    <row r="125" spans="1:2" ht="38.25">
      <c r="A125" s="56" t="s">
        <v>319</v>
      </c>
      <c r="B125" s="24">
        <v>5.9499999999999993</v>
      </c>
    </row>
    <row r="126" spans="1:2" ht="38.25">
      <c r="A126" s="56" t="s">
        <v>320</v>
      </c>
      <c r="B126" s="24">
        <v>1.1935483870967745</v>
      </c>
    </row>
    <row r="127" spans="1:2" ht="25.5">
      <c r="A127" s="56" t="s">
        <v>322</v>
      </c>
      <c r="B127" s="24">
        <v>4.1501612903225809</v>
      </c>
    </row>
    <row r="128" spans="1:2" ht="25.5">
      <c r="A128" s="56" t="s">
        <v>323</v>
      </c>
      <c r="B128" s="24">
        <v>-0.755752688172044</v>
      </c>
    </row>
    <row r="129" spans="1:2" ht="25.5">
      <c r="A129" s="56" t="s">
        <v>325</v>
      </c>
      <c r="B129" s="24">
        <v>4.3924731182795718</v>
      </c>
    </row>
    <row r="130" spans="1:2" ht="51">
      <c r="A130" s="56" t="s">
        <v>327</v>
      </c>
      <c r="B130" s="24">
        <v>-7.2698279569892499</v>
      </c>
    </row>
    <row r="131" spans="1:2" ht="25.5">
      <c r="A131" s="56" t="s">
        <v>330</v>
      </c>
      <c r="B131" s="24">
        <v>4.8149462365591402</v>
      </c>
    </row>
    <row r="132" spans="1:2" ht="38.25">
      <c r="A132" s="56" t="s">
        <v>332</v>
      </c>
      <c r="B132" s="26">
        <v>26.312795698924727</v>
      </c>
    </row>
    <row r="133" spans="1:2" ht="25.5">
      <c r="A133" s="56" t="s">
        <v>334</v>
      </c>
      <c r="B133" s="24">
        <v>1.5703225806451622</v>
      </c>
    </row>
    <row r="134" spans="1:2" ht="25.5">
      <c r="A134" s="56" t="s">
        <v>336</v>
      </c>
      <c r="B134" s="24">
        <v>0.27274193548387204</v>
      </c>
    </row>
    <row r="135" spans="1:2" ht="25.5">
      <c r="A135" s="56" t="s">
        <v>337</v>
      </c>
      <c r="B135" s="24">
        <v>5.9550000000000001</v>
      </c>
    </row>
    <row r="136" spans="1:2" ht="25.5">
      <c r="A136" s="56" t="s">
        <v>338</v>
      </c>
      <c r="B136" s="24">
        <v>4.01</v>
      </c>
    </row>
    <row r="137" spans="1:2" ht="25.5">
      <c r="A137" s="56" t="s">
        <v>340</v>
      </c>
      <c r="B137" s="24">
        <v>3.6999999999999988</v>
      </c>
    </row>
    <row r="138" spans="1:2" ht="25.5">
      <c r="A138" s="56" t="s">
        <v>342</v>
      </c>
      <c r="B138" s="24">
        <v>1.2714516129032258</v>
      </c>
    </row>
    <row r="139" spans="1:2" ht="25.5">
      <c r="A139" s="56" t="s">
        <v>344</v>
      </c>
      <c r="B139" s="24">
        <v>1.9548924731182795</v>
      </c>
    </row>
    <row r="140" spans="1:2" ht="25.5">
      <c r="A140" s="56" t="s">
        <v>346</v>
      </c>
      <c r="B140" s="24">
        <v>1.2552688172043012</v>
      </c>
    </row>
    <row r="141" spans="1:2" ht="25.5">
      <c r="A141" s="56" t="s">
        <v>347</v>
      </c>
      <c r="B141" s="24">
        <v>1.6159354838709679</v>
      </c>
    </row>
    <row r="142" spans="1:2" ht="25.5">
      <c r="A142" s="56" t="s">
        <v>348</v>
      </c>
      <c r="B142" s="24">
        <v>3.2795161290322579</v>
      </c>
    </row>
    <row r="143" spans="1:2" ht="38.25">
      <c r="A143" s="56" t="s">
        <v>349</v>
      </c>
      <c r="B143" s="24">
        <v>-2.6319247311827949</v>
      </c>
    </row>
    <row r="144" spans="1:2" ht="38.25">
      <c r="A144" s="56" t="s">
        <v>351</v>
      </c>
      <c r="B144" s="24">
        <v>14.510967741935483</v>
      </c>
    </row>
    <row r="145" spans="1:2" ht="25.5">
      <c r="A145" s="56" t="s">
        <v>352</v>
      </c>
      <c r="B145" s="24">
        <v>1.231741935483871</v>
      </c>
    </row>
    <row r="146" spans="1:2" ht="25.5">
      <c r="A146" s="56" t="s">
        <v>353</v>
      </c>
      <c r="B146" s="24">
        <v>1.69</v>
      </c>
    </row>
    <row r="147" spans="1:2" ht="25.5">
      <c r="A147" s="56" t="s">
        <v>354</v>
      </c>
      <c r="B147" s="24">
        <v>1.7385913978494625</v>
      </c>
    </row>
    <row r="148" spans="1:2" ht="25.5">
      <c r="A148" s="56" t="s">
        <v>355</v>
      </c>
      <c r="B148" s="24">
        <v>-0.8286344086021501</v>
      </c>
    </row>
    <row r="149" spans="1:2" ht="25.5">
      <c r="A149" s="56" t="s">
        <v>356</v>
      </c>
      <c r="B149" s="24">
        <v>4.6269892473118279</v>
      </c>
    </row>
    <row r="150" spans="1:2" ht="25.5">
      <c r="A150" s="56" t="s">
        <v>358</v>
      </c>
      <c r="B150" s="24">
        <v>0.36295698924731146</v>
      </c>
    </row>
    <row r="151" spans="1:2" ht="25.5">
      <c r="A151" s="56" t="s">
        <v>360</v>
      </c>
      <c r="B151" s="24">
        <v>1.2273655913978501</v>
      </c>
    </row>
    <row r="152" spans="1:2" ht="25.5">
      <c r="A152" s="56" t="s">
        <v>361</v>
      </c>
      <c r="B152" s="24">
        <v>4.3182795698924732</v>
      </c>
    </row>
    <row r="153" spans="1:2" ht="38.25">
      <c r="A153" s="56" t="s">
        <v>362</v>
      </c>
      <c r="B153" s="24">
        <v>15.940000000000001</v>
      </c>
    </row>
    <row r="154" spans="1:2" ht="25.5">
      <c r="A154" s="56" t="s">
        <v>363</v>
      </c>
      <c r="B154" s="24">
        <v>3.2225806451612904</v>
      </c>
    </row>
    <row r="155" spans="1:2" ht="25.5">
      <c r="A155" s="56" t="s">
        <v>364</v>
      </c>
      <c r="B155" s="24">
        <v>-11.021075268817203</v>
      </c>
    </row>
    <row r="156" spans="1:2" ht="25.5">
      <c r="A156" s="56" t="s">
        <v>365</v>
      </c>
      <c r="B156" s="24">
        <v>-0.86139784946236553</v>
      </c>
    </row>
    <row r="157" spans="1:2" ht="25.5">
      <c r="A157" s="56" t="s">
        <v>366</v>
      </c>
      <c r="B157" s="24">
        <v>8.76</v>
      </c>
    </row>
    <row r="158" spans="1:2" ht="63.75">
      <c r="A158" s="56" t="s">
        <v>367</v>
      </c>
      <c r="B158" s="24">
        <v>-4.125752688172045</v>
      </c>
    </row>
    <row r="159" spans="1:2" ht="51">
      <c r="A159" s="56" t="s">
        <v>369</v>
      </c>
      <c r="B159" s="24">
        <v>16.661290322580644</v>
      </c>
    </row>
    <row r="160" spans="1:2" ht="63.75">
      <c r="A160" s="56" t="s">
        <v>371</v>
      </c>
      <c r="B160" s="24">
        <v>5.2873118279569891</v>
      </c>
    </row>
    <row r="161" spans="1:2" ht="63.75">
      <c r="A161" s="56" t="s">
        <v>372</v>
      </c>
      <c r="B161" s="24">
        <v>10.1405376344086</v>
      </c>
    </row>
    <row r="162" spans="1:2" ht="63.75">
      <c r="A162" s="56" t="s">
        <v>373</v>
      </c>
      <c r="B162" s="24">
        <v>4.5176344086021496</v>
      </c>
    </row>
    <row r="163" spans="1:2" ht="25.5">
      <c r="A163" s="56" t="s">
        <v>374</v>
      </c>
      <c r="B163" s="24">
        <v>7.3892473118279574</v>
      </c>
    </row>
    <row r="164" spans="1:2" ht="25.5">
      <c r="A164" s="56" t="s">
        <v>112</v>
      </c>
      <c r="B164" s="24">
        <v>5.0834193548387088</v>
      </c>
    </row>
    <row r="165" spans="1:2" ht="51">
      <c r="A165" s="56" t="s">
        <v>375</v>
      </c>
      <c r="B165" s="24">
        <v>2.779247311827957</v>
      </c>
    </row>
    <row r="166" spans="1:2" ht="51">
      <c r="A166" s="56" t="s">
        <v>376</v>
      </c>
      <c r="B166" s="24">
        <v>1.5146774193548389</v>
      </c>
    </row>
    <row r="167" spans="1:2" ht="63.75">
      <c r="A167" s="56" t="s">
        <v>377</v>
      </c>
      <c r="B167" s="24">
        <v>4.6018817204301072</v>
      </c>
    </row>
    <row r="168" spans="1:2" ht="51">
      <c r="A168" s="56" t="s">
        <v>378</v>
      </c>
      <c r="B168" s="24">
        <v>1.86552688172043</v>
      </c>
    </row>
    <row r="169" spans="1:2" ht="63.75">
      <c r="A169" s="56" t="s">
        <v>379</v>
      </c>
      <c r="B169" s="24">
        <v>2.0344086021505374</v>
      </c>
    </row>
    <row r="170" spans="1:2" ht="63.75">
      <c r="A170" s="56" t="s">
        <v>381</v>
      </c>
      <c r="B170" s="24">
        <v>0.5388709677419361</v>
      </c>
    </row>
    <row r="171" spans="1:2" ht="38.25">
      <c r="A171" s="56" t="s">
        <v>50</v>
      </c>
      <c r="B171" s="24">
        <v>5.6284301075268814</v>
      </c>
    </row>
    <row r="172" spans="1:2" ht="63.75">
      <c r="A172" s="56" t="s">
        <v>383</v>
      </c>
      <c r="B172" s="24">
        <v>0.13161290322580652</v>
      </c>
    </row>
    <row r="173" spans="1:2" ht="63.75">
      <c r="A173" s="56" t="s">
        <v>385</v>
      </c>
      <c r="B173" s="24">
        <v>4.3679784946236566</v>
      </c>
    </row>
    <row r="174" spans="1:2" ht="38.25">
      <c r="A174" s="56" t="s">
        <v>387</v>
      </c>
      <c r="B174" s="24">
        <v>9.6700000000000017</v>
      </c>
    </row>
    <row r="175" spans="1:2" ht="63.75">
      <c r="A175" s="56" t="s">
        <v>388</v>
      </c>
      <c r="B175" s="24">
        <v>7.4837634408602147</v>
      </c>
    </row>
    <row r="176" spans="1:2" ht="38.25">
      <c r="A176" s="56" t="s">
        <v>389</v>
      </c>
      <c r="B176" s="24">
        <v>7.5679569892473122</v>
      </c>
    </row>
    <row r="177" spans="1:2" ht="25.5">
      <c r="A177" s="56" t="s">
        <v>390</v>
      </c>
      <c r="B177" s="24">
        <v>6.1</v>
      </c>
    </row>
    <row r="178" spans="1:2" ht="63.75">
      <c r="A178" s="56" t="s">
        <v>391</v>
      </c>
      <c r="B178" s="24">
        <v>3.5556021505376343</v>
      </c>
    </row>
    <row r="179" spans="1:2" ht="63.75">
      <c r="A179" s="56" t="s">
        <v>392</v>
      </c>
      <c r="B179" s="24">
        <v>6.3936559139784954</v>
      </c>
    </row>
    <row r="180" spans="1:2" ht="51">
      <c r="A180" s="56" t="s">
        <v>394</v>
      </c>
      <c r="B180" s="24">
        <v>2.370483870967742</v>
      </c>
    </row>
    <row r="181" spans="1:2" ht="63.75">
      <c r="A181" s="56" t="s">
        <v>396</v>
      </c>
      <c r="B181" s="24">
        <v>-0.86026881720430026</v>
      </c>
    </row>
    <row r="182" spans="1:2" ht="63.75">
      <c r="A182" s="56" t="s">
        <v>132</v>
      </c>
      <c r="B182" s="24">
        <v>-14.365946236559136</v>
      </c>
    </row>
    <row r="183" spans="1:2" ht="63.75">
      <c r="A183" s="56" t="s">
        <v>397</v>
      </c>
      <c r="B183" s="24">
        <v>-1.9740322580645162</v>
      </c>
    </row>
    <row r="184" spans="1:2" ht="51">
      <c r="A184" s="56" t="s">
        <v>399</v>
      </c>
      <c r="B184" s="24">
        <v>2.3045913978494621</v>
      </c>
    </row>
    <row r="185" spans="1:2" ht="51">
      <c r="A185" s="56" t="s">
        <v>400</v>
      </c>
      <c r="B185" s="24">
        <v>2.25</v>
      </c>
    </row>
    <row r="186" spans="1:2" ht="38.25">
      <c r="A186" s="56" t="s">
        <v>401</v>
      </c>
      <c r="B186" s="24">
        <v>2.5083010752688173</v>
      </c>
    </row>
    <row r="187" spans="1:2" ht="25.5">
      <c r="A187" s="56" t="s">
        <v>403</v>
      </c>
      <c r="B187" s="24">
        <v>-4.8912258064516125</v>
      </c>
    </row>
    <row r="188" spans="1:2" ht="25.5">
      <c r="A188" s="56" t="s">
        <v>133</v>
      </c>
      <c r="B188" s="24">
        <v>1.998494623655914</v>
      </c>
    </row>
    <row r="189" spans="1:2" ht="63.75">
      <c r="A189" s="56" t="s">
        <v>405</v>
      </c>
      <c r="B189" s="24">
        <v>5.5870967741935482</v>
      </c>
    </row>
    <row r="190" spans="1:2" ht="51">
      <c r="A190" s="56" t="s">
        <v>406</v>
      </c>
      <c r="B190" s="24">
        <v>0.84741935483870967</v>
      </c>
    </row>
    <row r="191" spans="1:2" ht="38.25">
      <c r="A191" s="56" t="s">
        <v>407</v>
      </c>
      <c r="B191" s="24">
        <v>2.0854086021505376</v>
      </c>
    </row>
    <row r="192" spans="1:2" ht="63.75">
      <c r="A192" s="56" t="s">
        <v>408</v>
      </c>
      <c r="B192" s="24">
        <v>8.6666666666666661</v>
      </c>
    </row>
    <row r="193" spans="1:2" ht="38.25">
      <c r="A193" s="56" t="s">
        <v>409</v>
      </c>
      <c r="B193" s="24">
        <v>1.9708172043010752</v>
      </c>
    </row>
    <row r="194" spans="1:2" ht="51">
      <c r="A194" s="56" t="s">
        <v>410</v>
      </c>
      <c r="B194" s="24">
        <v>2.5</v>
      </c>
    </row>
    <row r="195" spans="1:2" ht="51">
      <c r="A195" s="56" t="s">
        <v>411</v>
      </c>
      <c r="B195" s="24">
        <v>8.84</v>
      </c>
    </row>
    <row r="196" spans="1:2" ht="51">
      <c r="A196" s="56" t="s">
        <v>412</v>
      </c>
      <c r="B196" s="24">
        <v>6.28</v>
      </c>
    </row>
    <row r="197" spans="1:2" ht="63.75">
      <c r="A197" s="56" t="s">
        <v>413</v>
      </c>
      <c r="B197" s="24">
        <v>4.692655913978494</v>
      </c>
    </row>
    <row r="198" spans="1:2" ht="51">
      <c r="A198" s="56" t="s">
        <v>414</v>
      </c>
      <c r="B198" s="24">
        <v>6.5087311827956995</v>
      </c>
    </row>
    <row r="199" spans="1:2" ht="51">
      <c r="A199" s="56" t="s">
        <v>415</v>
      </c>
      <c r="B199" s="24">
        <v>5.978494623655914</v>
      </c>
    </row>
    <row r="200" spans="1:2" ht="51">
      <c r="A200" s="56" t="s">
        <v>416</v>
      </c>
      <c r="B200" s="24">
        <v>9.3190860215053757</v>
      </c>
    </row>
    <row r="201" spans="1:2" ht="51">
      <c r="A201" s="56" t="s">
        <v>417</v>
      </c>
      <c r="B201" s="24">
        <v>4.3442150537634392</v>
      </c>
    </row>
    <row r="202" spans="1:2" ht="25.5">
      <c r="A202" s="56" t="s">
        <v>419</v>
      </c>
      <c r="B202" s="24">
        <v>6.0167741935483869</v>
      </c>
    </row>
    <row r="203" spans="1:2" ht="25.5">
      <c r="A203" s="56" t="s">
        <v>99</v>
      </c>
      <c r="B203" s="24">
        <v>4.686774193548386</v>
      </c>
    </row>
    <row r="204" spans="1:2" ht="25.5">
      <c r="A204" s="56" t="s">
        <v>71</v>
      </c>
      <c r="B204" s="24">
        <v>1.4500000000000002</v>
      </c>
    </row>
    <row r="205" spans="1:2" ht="51">
      <c r="A205" s="56" t="s">
        <v>137</v>
      </c>
      <c r="B205" s="24">
        <v>1.0269999999999999</v>
      </c>
    </row>
    <row r="206" spans="1:2" ht="51">
      <c r="A206" s="56" t="s">
        <v>421</v>
      </c>
      <c r="B206" s="24"/>
    </row>
    <row r="207" spans="1:2" ht="25.5">
      <c r="A207" s="56" t="s">
        <v>423</v>
      </c>
      <c r="B207" s="24">
        <v>3.7460215053763437</v>
      </c>
    </row>
    <row r="208" spans="1:2" ht="51">
      <c r="A208" s="56" t="s">
        <v>424</v>
      </c>
      <c r="B208" s="24">
        <v>-1.2802903225806443</v>
      </c>
    </row>
    <row r="209" spans="1:2" ht="51">
      <c r="A209" s="56" t="s">
        <v>426</v>
      </c>
      <c r="B209" s="24">
        <v>0.85769892473118248</v>
      </c>
    </row>
    <row r="210" spans="1:2" ht="51">
      <c r="A210" s="56" t="s">
        <v>428</v>
      </c>
      <c r="B210" s="24">
        <v>1.3680645161290323</v>
      </c>
    </row>
    <row r="211" spans="1:2" ht="25.5">
      <c r="A211" s="56" t="s">
        <v>429</v>
      </c>
      <c r="B211" s="24">
        <v>4.0472365591397841</v>
      </c>
    </row>
    <row r="212" spans="1:2" ht="51">
      <c r="A212" s="56" t="s">
        <v>430</v>
      </c>
      <c r="B212" s="24">
        <v>2.337236559139785</v>
      </c>
    </row>
    <row r="213" spans="1:2" ht="51">
      <c r="A213" s="56" t="s">
        <v>431</v>
      </c>
      <c r="B213" s="24">
        <v>1.5949677419354837</v>
      </c>
    </row>
    <row r="214" spans="1:2" ht="51">
      <c r="A214" s="56" t="s">
        <v>432</v>
      </c>
      <c r="B214" s="24">
        <v>0.59252688172043011</v>
      </c>
    </row>
    <row r="215" spans="1:2" ht="51">
      <c r="A215" s="56" t="s">
        <v>433</v>
      </c>
      <c r="B215" s="24">
        <v>-3.1279569892473491E-2</v>
      </c>
    </row>
    <row r="216" spans="1:2" ht="51">
      <c r="A216" s="56" t="s">
        <v>434</v>
      </c>
      <c r="B216" s="24">
        <v>1.1999999999999997</v>
      </c>
    </row>
    <row r="217" spans="1:2" ht="51">
      <c r="A217" s="56" t="s">
        <v>436</v>
      </c>
      <c r="B217" s="24">
        <v>3.3555698924731181</v>
      </c>
    </row>
    <row r="218" spans="1:2" ht="51">
      <c r="A218" s="56" t="s">
        <v>437</v>
      </c>
      <c r="B218" s="24">
        <v>1.4740322580645162</v>
      </c>
    </row>
    <row r="219" spans="1:2" ht="38.25">
      <c r="A219" s="56" t="s">
        <v>438</v>
      </c>
      <c r="B219" s="24">
        <v>2.1838279569892474</v>
      </c>
    </row>
    <row r="220" spans="1:2" ht="51">
      <c r="A220" s="56" t="s">
        <v>140</v>
      </c>
      <c r="B220" s="24">
        <v>0.86962365591397817</v>
      </c>
    </row>
    <row r="221" spans="1:2" ht="63.75">
      <c r="A221" s="56" t="s">
        <v>142</v>
      </c>
      <c r="B221" s="24">
        <v>1.9429032258064516</v>
      </c>
    </row>
    <row r="222" spans="1:2" ht="38.25">
      <c r="A222" s="56" t="s">
        <v>441</v>
      </c>
      <c r="B222" s="24">
        <v>1.3696774193548387</v>
      </c>
    </row>
    <row r="223" spans="1:2" ht="51">
      <c r="A223" s="56" t="s">
        <v>442</v>
      </c>
      <c r="B223" s="24">
        <v>1.087204301075269</v>
      </c>
    </row>
    <row r="224" spans="1:2" ht="51">
      <c r="A224" s="56" t="s">
        <v>444</v>
      </c>
      <c r="B224" s="24">
        <v>1.4000215053763443</v>
      </c>
    </row>
    <row r="225" spans="1:2" ht="25.5">
      <c r="A225" s="56" t="s">
        <v>446</v>
      </c>
      <c r="B225" s="24">
        <v>2.125</v>
      </c>
    </row>
    <row r="226" spans="1:2" ht="51">
      <c r="A226" s="56" t="s">
        <v>447</v>
      </c>
      <c r="B226" s="24">
        <v>1.7201505376344086</v>
      </c>
    </row>
    <row r="227" spans="1:2" ht="51">
      <c r="A227" s="56" t="s">
        <v>448</v>
      </c>
      <c r="B227" s="24">
        <v>0.73972043010752697</v>
      </c>
    </row>
    <row r="228" spans="1:2" ht="51">
      <c r="A228" s="56" t="s">
        <v>449</v>
      </c>
      <c r="B228" s="24">
        <v>1.78347311827957</v>
      </c>
    </row>
    <row r="229" spans="1:2" ht="25.5">
      <c r="A229" s="56" t="s">
        <v>450</v>
      </c>
      <c r="B229" s="24">
        <v>1.158709677419355</v>
      </c>
    </row>
    <row r="230" spans="1:2" ht="63.75">
      <c r="A230" s="56" t="s">
        <v>452</v>
      </c>
      <c r="B230" s="24">
        <v>1.5200000000000002</v>
      </c>
    </row>
    <row r="231" spans="1:2" ht="51">
      <c r="A231" s="56" t="s">
        <v>453</v>
      </c>
      <c r="B231" s="24">
        <v>-2.8514193548387095</v>
      </c>
    </row>
    <row r="232" spans="1:2" ht="51">
      <c r="A232" s="56" t="s">
        <v>454</v>
      </c>
      <c r="B232" s="24">
        <v>2.1564193548387096</v>
      </c>
    </row>
    <row r="233" spans="1:2" ht="51">
      <c r="A233" s="56" t="s">
        <v>455</v>
      </c>
      <c r="B233" s="24">
        <v>3.466559139784946</v>
      </c>
    </row>
    <row r="234" spans="1:2" ht="51">
      <c r="A234" s="56" t="s">
        <v>456</v>
      </c>
      <c r="B234" s="24">
        <v>1.1637096774193549</v>
      </c>
    </row>
    <row r="235" spans="1:2" ht="51">
      <c r="A235" s="56" t="s">
        <v>457</v>
      </c>
      <c r="B235" s="24">
        <v>3.3880752688172042</v>
      </c>
    </row>
    <row r="236" spans="1:2" ht="51">
      <c r="A236" s="56" t="s">
        <v>458</v>
      </c>
      <c r="B236" s="24">
        <v>1.3425806451612903</v>
      </c>
    </row>
    <row r="237" spans="1:2" ht="51">
      <c r="A237" s="56" t="s">
        <v>459</v>
      </c>
      <c r="B237" s="24">
        <v>2.060225806451613</v>
      </c>
    </row>
    <row r="238" spans="1:2" ht="25.5">
      <c r="A238" s="56" t="s">
        <v>461</v>
      </c>
      <c r="B238" s="24">
        <v>1.3880215053763441</v>
      </c>
    </row>
    <row r="239" spans="1:2" ht="38.25">
      <c r="A239" s="56" t="s">
        <v>462</v>
      </c>
      <c r="B239" s="24">
        <v>3.97</v>
      </c>
    </row>
    <row r="240" spans="1:2" ht="25.5">
      <c r="A240" s="56" t="s">
        <v>463</v>
      </c>
      <c r="B240" s="24">
        <v>3.8018494623655914</v>
      </c>
    </row>
    <row r="241" spans="1:2" ht="25.5">
      <c r="A241" s="56" t="s">
        <v>464</v>
      </c>
      <c r="B241" s="24">
        <v>6.28</v>
      </c>
    </row>
    <row r="242" spans="1:2" ht="51">
      <c r="A242" s="56" t="s">
        <v>465</v>
      </c>
      <c r="B242" s="24">
        <v>1.0201075268817206</v>
      </c>
    </row>
    <row r="243" spans="1:2" ht="51">
      <c r="A243" s="56" t="s">
        <v>466</v>
      </c>
      <c r="B243" s="24">
        <v>1.58</v>
      </c>
    </row>
    <row r="244" spans="1:2" ht="51">
      <c r="A244" s="56" t="s">
        <v>467</v>
      </c>
      <c r="B244" s="24">
        <v>2.2074731182795699</v>
      </c>
    </row>
    <row r="245" spans="1:2" ht="51">
      <c r="A245" s="56" t="s">
        <v>469</v>
      </c>
      <c r="B245" s="24">
        <v>2.2149999999999999</v>
      </c>
    </row>
    <row r="246" spans="1:2" ht="38.25">
      <c r="A246" s="56" t="s">
        <v>470</v>
      </c>
      <c r="B246" s="24">
        <v>2.2050000000000001</v>
      </c>
    </row>
    <row r="247" spans="1:2" ht="51">
      <c r="A247" s="56" t="s">
        <v>472</v>
      </c>
      <c r="B247" s="24">
        <v>2.6523655913978499</v>
      </c>
    </row>
    <row r="248" spans="1:2" ht="51">
      <c r="A248" s="56" t="s">
        <v>474</v>
      </c>
      <c r="B248" s="24">
        <v>2.1653225806451615</v>
      </c>
    </row>
    <row r="249" spans="1:2" ht="25.5">
      <c r="A249" s="56" t="s">
        <v>475</v>
      </c>
      <c r="B249" s="24">
        <v>2.1065483870967743</v>
      </c>
    </row>
    <row r="250" spans="1:2" ht="38.25">
      <c r="A250" s="56" t="s">
        <v>477</v>
      </c>
      <c r="B250" s="24">
        <v>0.90611827956989255</v>
      </c>
    </row>
    <row r="251" spans="1:2" ht="25.5">
      <c r="A251" s="56" t="s">
        <v>478</v>
      </c>
      <c r="B251" s="24">
        <v>1.993967741935484</v>
      </c>
    </row>
    <row r="252" spans="1:2" ht="38.25">
      <c r="A252" s="56" t="s">
        <v>479</v>
      </c>
      <c r="B252" s="24">
        <v>3.7208602150537633</v>
      </c>
    </row>
    <row r="253" spans="1:2" ht="38.25">
      <c r="A253" s="56" t="s">
        <v>480</v>
      </c>
      <c r="B253" s="24">
        <v>1.8669892473118279</v>
      </c>
    </row>
    <row r="254" spans="1:2" ht="51">
      <c r="A254" s="56" t="s">
        <v>481</v>
      </c>
      <c r="B254" s="24">
        <v>3.2737634408602148</v>
      </c>
    </row>
    <row r="255" spans="1:2" ht="38.25">
      <c r="A255" s="56" t="s">
        <v>482</v>
      </c>
      <c r="B255" s="24">
        <v>5.5129032258064217E-2</v>
      </c>
    </row>
    <row r="256" spans="1:2" ht="51">
      <c r="A256" s="56" t="s">
        <v>483</v>
      </c>
      <c r="B256" s="24">
        <v>2.9793010752688174</v>
      </c>
    </row>
    <row r="257" spans="1:2" ht="25.5">
      <c r="A257" s="56" t="s">
        <v>484</v>
      </c>
      <c r="B257" s="24">
        <v>2.48</v>
      </c>
    </row>
    <row r="258" spans="1:2" ht="38.25">
      <c r="A258" s="56" t="s">
        <v>485</v>
      </c>
      <c r="B258" s="24">
        <v>2.1550000000000002</v>
      </c>
    </row>
    <row r="259" spans="1:2" ht="51">
      <c r="A259" s="56" t="s">
        <v>486</v>
      </c>
      <c r="B259" s="24">
        <v>2.4379032258064512</v>
      </c>
    </row>
    <row r="260" spans="1:2" ht="51">
      <c r="A260" s="56" t="s">
        <v>487</v>
      </c>
      <c r="B260" s="24">
        <v>2.1087204301075269</v>
      </c>
    </row>
    <row r="261" spans="1:2" ht="38.25">
      <c r="A261" s="56" t="s">
        <v>1158</v>
      </c>
      <c r="B261" s="24">
        <v>2.16</v>
      </c>
    </row>
    <row r="262" spans="1:2" ht="25.5">
      <c r="A262" s="56" t="s">
        <v>488</v>
      </c>
      <c r="B262" s="24">
        <v>1.4900000000000002</v>
      </c>
    </row>
    <row r="263" spans="1:2" ht="25.5">
      <c r="A263" s="56" t="s">
        <v>489</v>
      </c>
      <c r="B263" s="24">
        <v>2.17</v>
      </c>
    </row>
    <row r="264" spans="1:2" ht="25.5">
      <c r="A264" s="56" t="s">
        <v>490</v>
      </c>
      <c r="B264" s="24">
        <v>2.0806451612903225</v>
      </c>
    </row>
    <row r="265" spans="1:2" ht="25.5">
      <c r="A265" s="56" t="s">
        <v>491</v>
      </c>
      <c r="B265" s="24">
        <v>3.2401075268817205</v>
      </c>
    </row>
    <row r="266" spans="1:2" ht="25.5">
      <c r="A266" s="56" t="s">
        <v>492</v>
      </c>
      <c r="B266" s="24">
        <v>2.6815591397849463</v>
      </c>
    </row>
    <row r="267" spans="1:2" ht="25.5">
      <c r="A267" s="56" t="s">
        <v>493</v>
      </c>
      <c r="B267" s="24">
        <v>1.7955913978494624</v>
      </c>
    </row>
    <row r="268" spans="1:2" ht="63.75">
      <c r="A268" s="56" t="s">
        <v>494</v>
      </c>
      <c r="B268" s="24">
        <v>1.6482795698924737</v>
      </c>
    </row>
    <row r="269" spans="1:2" ht="51">
      <c r="A269" s="56" t="s">
        <v>495</v>
      </c>
      <c r="B269" s="24">
        <v>6.8654838709677417</v>
      </c>
    </row>
    <row r="270" spans="1:2" ht="63.75">
      <c r="A270" s="56" t="s">
        <v>496</v>
      </c>
      <c r="B270" s="24">
        <v>1.3231182795698926</v>
      </c>
    </row>
    <row r="271" spans="1:2" ht="25.5">
      <c r="A271" s="56" t="s">
        <v>497</v>
      </c>
      <c r="B271" s="24">
        <v>1.3231182795698926</v>
      </c>
    </row>
    <row r="272" spans="1:2" ht="38.25">
      <c r="A272" s="56" t="s">
        <v>498</v>
      </c>
      <c r="B272" s="24">
        <v>6.237741935483875</v>
      </c>
    </row>
    <row r="273" spans="1:2" ht="25.5">
      <c r="A273" s="56" t="s">
        <v>500</v>
      </c>
      <c r="B273" s="24">
        <v>-0.14282795698924733</v>
      </c>
    </row>
    <row r="274" spans="1:2" ht="25.5">
      <c r="A274" s="56" t="s">
        <v>501</v>
      </c>
      <c r="B274" s="24">
        <v>1.4524731182795698</v>
      </c>
    </row>
    <row r="275" spans="1:2" ht="25.5">
      <c r="A275" s="56" t="s">
        <v>502</v>
      </c>
      <c r="B275" s="24">
        <v>1.6749462365591397</v>
      </c>
    </row>
    <row r="276" spans="1:2" ht="25.5">
      <c r="A276" s="56" t="s">
        <v>503</v>
      </c>
      <c r="B276" s="24">
        <v>1.7648924731182796</v>
      </c>
    </row>
    <row r="277" spans="1:2" ht="25.5">
      <c r="A277" s="56" t="s">
        <v>504</v>
      </c>
      <c r="B277" s="24">
        <v>0.82225806451612904</v>
      </c>
    </row>
    <row r="278" spans="1:2" ht="25.5">
      <c r="A278" s="56" t="s">
        <v>505</v>
      </c>
      <c r="B278" s="24">
        <v>7.0001075268817203</v>
      </c>
    </row>
    <row r="279" spans="1:2" ht="51">
      <c r="A279" s="56" t="s">
        <v>506</v>
      </c>
      <c r="B279" s="24">
        <v>10.846989247311832</v>
      </c>
    </row>
    <row r="280" spans="1:2" ht="38.25">
      <c r="A280" s="56" t="s">
        <v>507</v>
      </c>
      <c r="B280" s="24">
        <v>4.5719032258064507</v>
      </c>
    </row>
    <row r="281" spans="1:2" ht="38.25">
      <c r="A281" s="56" t="s">
        <v>508</v>
      </c>
      <c r="B281" s="24">
        <v>4.4328817204301076</v>
      </c>
    </row>
    <row r="282" spans="1:2" ht="25.5">
      <c r="A282" s="56" t="s">
        <v>510</v>
      </c>
      <c r="B282" s="24">
        <v>0.3120967741935482</v>
      </c>
    </row>
    <row r="283" spans="1:2" ht="25.5">
      <c r="A283" s="56" t="s">
        <v>512</v>
      </c>
      <c r="B283" s="24">
        <v>2.15</v>
      </c>
    </row>
    <row r="284" spans="1:2" ht="25.5">
      <c r="A284" s="56" t="s">
        <v>513</v>
      </c>
      <c r="B284" s="24">
        <v>1.2171075268817204</v>
      </c>
    </row>
    <row r="285" spans="1:2" ht="25.5">
      <c r="A285" s="56" t="s">
        <v>514</v>
      </c>
      <c r="B285" s="24">
        <v>-1.1813978494623658</v>
      </c>
    </row>
    <row r="286" spans="1:2" ht="38.25">
      <c r="A286" s="56" t="s">
        <v>516</v>
      </c>
      <c r="B286" s="24">
        <v>-5.5275698924731174</v>
      </c>
    </row>
    <row r="287" spans="1:2" ht="38.25">
      <c r="A287" s="56" t="s">
        <v>517</v>
      </c>
      <c r="B287" s="24">
        <v>4.3650000000000011</v>
      </c>
    </row>
    <row r="288" spans="1:2" ht="25.5">
      <c r="A288" s="56" t="s">
        <v>519</v>
      </c>
      <c r="B288" s="24">
        <v>1.6600000000000001</v>
      </c>
    </row>
    <row r="289" spans="1:2" ht="38.25">
      <c r="A289" s="56" t="s">
        <v>520</v>
      </c>
      <c r="B289" s="24">
        <v>-1.937473118279569</v>
      </c>
    </row>
    <row r="290" spans="1:2" ht="25.5">
      <c r="A290" s="56" t="s">
        <v>99</v>
      </c>
      <c r="B290" s="24">
        <v>6.7634408602150753E-2</v>
      </c>
    </row>
    <row r="291" spans="1:2" ht="25.5">
      <c r="A291" s="56" t="s">
        <v>521</v>
      </c>
      <c r="B291" s="24">
        <v>-0.27</v>
      </c>
    </row>
    <row r="292" spans="1:2" ht="25.5">
      <c r="A292" s="56" t="s">
        <v>522</v>
      </c>
      <c r="B292" s="24">
        <v>2.62</v>
      </c>
    </row>
    <row r="293" spans="1:2" ht="25.5">
      <c r="A293" s="56" t="s">
        <v>523</v>
      </c>
      <c r="B293" s="24">
        <v>3.52</v>
      </c>
    </row>
    <row r="294" spans="1:2" ht="25.5">
      <c r="A294" s="56" t="s">
        <v>524</v>
      </c>
      <c r="B294" s="24">
        <v>8.0000000000000071E-2</v>
      </c>
    </row>
    <row r="295" spans="1:2" ht="25.5">
      <c r="A295" s="56" t="s">
        <v>525</v>
      </c>
      <c r="B295" s="24">
        <v>3.0518817204301074</v>
      </c>
    </row>
    <row r="296" spans="1:2" ht="25.5">
      <c r="A296" s="56" t="s">
        <v>526</v>
      </c>
      <c r="B296" s="24">
        <v>0.18583870967742055</v>
      </c>
    </row>
    <row r="297" spans="1:2" ht="63.75">
      <c r="A297" s="56" t="s">
        <v>528</v>
      </c>
      <c r="B297" s="24">
        <v>0.58043010752688184</v>
      </c>
    </row>
    <row r="298" spans="1:2" ht="25.5">
      <c r="A298" s="56" t="s">
        <v>529</v>
      </c>
      <c r="B298" s="24">
        <v>14.143043010752688</v>
      </c>
    </row>
    <row r="299" spans="1:2" ht="25.5">
      <c r="A299" s="56" t="s">
        <v>530</v>
      </c>
      <c r="B299" s="24">
        <v>1.2100000000000002</v>
      </c>
    </row>
    <row r="300" spans="1:2" ht="25.5">
      <c r="A300" s="56" t="s">
        <v>531</v>
      </c>
      <c r="B300" s="24">
        <v>5.4950000000000001</v>
      </c>
    </row>
    <row r="301" spans="1:2" ht="25.5">
      <c r="A301" s="56" t="s">
        <v>533</v>
      </c>
      <c r="B301" s="24">
        <v>2.15</v>
      </c>
    </row>
    <row r="302" spans="1:2" ht="25.5">
      <c r="A302" s="56" t="s">
        <v>534</v>
      </c>
      <c r="B302" s="24">
        <v>3.5</v>
      </c>
    </row>
    <row r="303" spans="1:2" ht="38.25">
      <c r="A303" s="56" t="s">
        <v>535</v>
      </c>
      <c r="B303" s="24">
        <v>6.6360215053763447</v>
      </c>
    </row>
    <row r="304" spans="1:2" ht="25.5">
      <c r="A304" s="56" t="s">
        <v>536</v>
      </c>
      <c r="B304" s="24">
        <v>4.6563440860215053</v>
      </c>
    </row>
    <row r="305" spans="1:2" ht="25.5">
      <c r="A305" s="56" t="s">
        <v>537</v>
      </c>
      <c r="B305" s="24">
        <v>3.4741935483870967</v>
      </c>
    </row>
    <row r="306" spans="1:2" ht="25.5">
      <c r="A306" s="56" t="s">
        <v>538</v>
      </c>
      <c r="B306" s="24">
        <v>1.51</v>
      </c>
    </row>
    <row r="307" spans="1:2" ht="25.5">
      <c r="A307" s="56" t="s">
        <v>539</v>
      </c>
      <c r="B307" s="24">
        <v>1.1847311827956992</v>
      </c>
    </row>
    <row r="308" spans="1:2" ht="25.5">
      <c r="A308" s="56" t="s">
        <v>541</v>
      </c>
      <c r="B308" s="24">
        <v>2.15</v>
      </c>
    </row>
    <row r="309" spans="1:2" ht="25.5">
      <c r="A309" s="56" t="s">
        <v>542</v>
      </c>
      <c r="B309" s="24">
        <v>5.4619354838709677</v>
      </c>
    </row>
    <row r="310" spans="1:2" ht="25.5">
      <c r="A310" s="56" t="s">
        <v>543</v>
      </c>
      <c r="B310" s="24">
        <v>1.75</v>
      </c>
    </row>
    <row r="311" spans="1:2" ht="25.5">
      <c r="A311" s="56" t="s">
        <v>544</v>
      </c>
      <c r="B311" s="24">
        <v>3.15</v>
      </c>
    </row>
    <row r="312" spans="1:2" ht="25.5">
      <c r="A312" s="56" t="s">
        <v>545</v>
      </c>
      <c r="B312" s="24">
        <v>3.2292473118279572</v>
      </c>
    </row>
    <row r="313" spans="1:2" ht="25.5">
      <c r="A313" s="56" t="s">
        <v>546</v>
      </c>
      <c r="B313" s="24">
        <v>4.3899999999999997</v>
      </c>
    </row>
    <row r="314" spans="1:2" ht="25.5">
      <c r="A314" s="56" t="s">
        <v>547</v>
      </c>
      <c r="B314" s="24">
        <v>2.0892473118279571</v>
      </c>
    </row>
    <row r="315" spans="1:2" ht="51">
      <c r="A315" s="56" t="s">
        <v>548</v>
      </c>
      <c r="B315" s="24">
        <v>5.3601182795698925</v>
      </c>
    </row>
    <row r="316" spans="1:2" ht="63.75">
      <c r="A316" s="56" t="s">
        <v>549</v>
      </c>
      <c r="B316" s="24">
        <v>13.373870967741937</v>
      </c>
    </row>
    <row r="317" spans="1:2" ht="38.25">
      <c r="A317" s="56" t="s">
        <v>550</v>
      </c>
      <c r="B317" s="24">
        <v>5.35</v>
      </c>
    </row>
    <row r="318" spans="1:2" ht="63.75">
      <c r="A318" s="56" t="s">
        <v>551</v>
      </c>
      <c r="B318" s="24">
        <v>5.6467741935483868</v>
      </c>
    </row>
    <row r="319" spans="1:2" ht="25.5">
      <c r="A319" s="56" t="s">
        <v>552</v>
      </c>
      <c r="B319" s="24">
        <v>-1.7011827956989245</v>
      </c>
    </row>
    <row r="320" spans="1:2" ht="25.5">
      <c r="A320" s="56" t="s">
        <v>554</v>
      </c>
      <c r="B320" s="24">
        <v>0.20789247311828074</v>
      </c>
    </row>
    <row r="321" spans="1:2" ht="25.5">
      <c r="A321" s="56" t="s">
        <v>556</v>
      </c>
      <c r="B321" s="24">
        <v>1.060483870967742</v>
      </c>
    </row>
    <row r="322" spans="1:2" ht="25.5">
      <c r="A322" s="56" t="s">
        <v>558</v>
      </c>
      <c r="B322" s="24">
        <v>0.58301075268817226</v>
      </c>
    </row>
    <row r="323" spans="1:2" ht="25.5">
      <c r="A323" s="56" t="s">
        <v>559</v>
      </c>
      <c r="B323" s="24">
        <v>1.226989247311828</v>
      </c>
    </row>
    <row r="324" spans="1:2" ht="63.75">
      <c r="A324" s="56" t="s">
        <v>560</v>
      </c>
      <c r="B324" s="24">
        <v>2.2501075268817199</v>
      </c>
    </row>
    <row r="325" spans="1:2" ht="63.75">
      <c r="A325" s="56" t="s">
        <v>130</v>
      </c>
      <c r="B325" s="26">
        <v>5.6107526881720435</v>
      </c>
    </row>
    <row r="326" spans="1:2" ht="51">
      <c r="A326" s="56" t="s">
        <v>561</v>
      </c>
      <c r="B326" s="24">
        <v>0.66650537634408602</v>
      </c>
    </row>
    <row r="327" spans="1:2" ht="51">
      <c r="A327" s="56" t="s">
        <v>563</v>
      </c>
      <c r="B327" s="24">
        <v>1.9604838709677419</v>
      </c>
    </row>
    <row r="328" spans="1:2" ht="25.5">
      <c r="A328" s="56" t="s">
        <v>565</v>
      </c>
      <c r="B328" s="24">
        <v>-4.4985161290322573</v>
      </c>
    </row>
    <row r="329" spans="1:2" ht="25.5">
      <c r="A329" s="56" t="s">
        <v>566</v>
      </c>
      <c r="B329" s="24">
        <v>-1.7738709677419353</v>
      </c>
    </row>
    <row r="330" spans="1:2" ht="38.25">
      <c r="A330" s="56" t="s">
        <v>567</v>
      </c>
      <c r="B330" s="26">
        <v>4.1268279569892474</v>
      </c>
    </row>
    <row r="331" spans="1:2" ht="63.75">
      <c r="A331" s="56" t="s">
        <v>568</v>
      </c>
      <c r="B331" s="26">
        <v>10.497849462365592</v>
      </c>
    </row>
    <row r="332" spans="1:2" ht="38.25">
      <c r="A332" s="56" t="s">
        <v>569</v>
      </c>
      <c r="B332" s="24">
        <v>2.2102688172043008</v>
      </c>
    </row>
    <row r="333" spans="1:2" ht="51">
      <c r="A333" s="56" t="s">
        <v>570</v>
      </c>
      <c r="B333" s="24">
        <v>5.67741935483871</v>
      </c>
    </row>
    <row r="334" spans="1:2" ht="25.5">
      <c r="A334" s="56" t="s">
        <v>133</v>
      </c>
      <c r="B334" s="24">
        <v>1.6</v>
      </c>
    </row>
    <row r="335" spans="1:2" ht="51">
      <c r="A335" s="56" t="s">
        <v>571</v>
      </c>
      <c r="B335" s="24">
        <v>1.7113440860215055</v>
      </c>
    </row>
    <row r="336" spans="1:2" ht="51">
      <c r="A336" s="56" t="s">
        <v>573</v>
      </c>
      <c r="B336" s="24">
        <v>1.0499999999999998</v>
      </c>
    </row>
    <row r="337" spans="1:2" ht="51">
      <c r="A337" s="56" t="s">
        <v>574</v>
      </c>
      <c r="B337" s="24">
        <v>0.71647311827956983</v>
      </c>
    </row>
    <row r="338" spans="1:2" ht="51">
      <c r="A338" s="56" t="s">
        <v>575</v>
      </c>
      <c r="B338" s="24">
        <v>2.3043010752688171</v>
      </c>
    </row>
    <row r="339" spans="1:2" ht="63.75">
      <c r="A339" s="56" t="s">
        <v>576</v>
      </c>
      <c r="B339" s="26">
        <v>3.0674731182795703</v>
      </c>
    </row>
    <row r="340" spans="1:2" ht="38.25">
      <c r="A340" s="56" t="s">
        <v>578</v>
      </c>
      <c r="B340" s="24">
        <v>3.7311827956989245</v>
      </c>
    </row>
    <row r="341" spans="1:2" ht="51">
      <c r="A341" s="56" t="s">
        <v>579</v>
      </c>
      <c r="B341" s="24">
        <v>1.3894086021505376</v>
      </c>
    </row>
    <row r="342" spans="1:2" ht="51">
      <c r="A342" s="56" t="s">
        <v>581</v>
      </c>
      <c r="B342" s="24">
        <v>-1.1356774193548376</v>
      </c>
    </row>
    <row r="343" spans="1:2" ht="51">
      <c r="A343" s="56" t="s">
        <v>583</v>
      </c>
      <c r="B343" s="24">
        <v>0.36000000000000032</v>
      </c>
    </row>
    <row r="344" spans="1:2" ht="51">
      <c r="A344" s="56" t="s">
        <v>584</v>
      </c>
      <c r="B344" s="24">
        <v>5.6818279569892471</v>
      </c>
    </row>
    <row r="345" spans="1:2" ht="63.75">
      <c r="A345" s="56" t="s">
        <v>585</v>
      </c>
      <c r="B345" s="26">
        <v>6.0838709677419347</v>
      </c>
    </row>
    <row r="346" spans="1:2" ht="51">
      <c r="A346" s="56" t="s">
        <v>586</v>
      </c>
      <c r="B346" s="24">
        <v>1.9615806451612903</v>
      </c>
    </row>
    <row r="347" spans="1:2" ht="51">
      <c r="A347" s="56" t="s">
        <v>587</v>
      </c>
      <c r="B347" s="24">
        <v>9.3057096774193546</v>
      </c>
    </row>
    <row r="348" spans="1:2" ht="51">
      <c r="A348" s="56" t="s">
        <v>588</v>
      </c>
      <c r="B348" s="24">
        <v>5.9556989247311831</v>
      </c>
    </row>
    <row r="349" spans="1:2" ht="76.5">
      <c r="A349" s="56" t="s">
        <v>589</v>
      </c>
      <c r="B349" s="26">
        <v>14.196021505376347</v>
      </c>
    </row>
    <row r="350" spans="1:2" ht="51">
      <c r="A350" s="56" t="s">
        <v>591</v>
      </c>
      <c r="B350" s="24">
        <v>0.4411290322580646</v>
      </c>
    </row>
    <row r="351" spans="1:2" ht="51">
      <c r="A351" s="56" t="s">
        <v>593</v>
      </c>
      <c r="B351" s="24">
        <v>-0.95147311827956993</v>
      </c>
    </row>
    <row r="352" spans="1:2" ht="51">
      <c r="A352" s="56" t="s">
        <v>594</v>
      </c>
      <c r="B352" s="24">
        <v>3.8602150537634411E-2</v>
      </c>
    </row>
    <row r="353" spans="1:2" ht="51">
      <c r="A353" s="56" t="s">
        <v>596</v>
      </c>
      <c r="B353" s="24">
        <v>2.9553225806451615</v>
      </c>
    </row>
    <row r="354" spans="1:2" ht="63.75">
      <c r="A354" s="56" t="s">
        <v>597</v>
      </c>
      <c r="B354" s="26">
        <v>3.7526881720430105</v>
      </c>
    </row>
    <row r="355" spans="1:2" ht="38.25">
      <c r="A355" s="56" t="s">
        <v>598</v>
      </c>
      <c r="B355" s="26">
        <v>2.3364516129032262</v>
      </c>
    </row>
    <row r="356" spans="1:2" ht="63.75">
      <c r="A356" s="56" t="s">
        <v>600</v>
      </c>
      <c r="B356" s="26">
        <v>1.9396451612903229</v>
      </c>
    </row>
    <row r="357" spans="1:2" ht="38.25">
      <c r="A357" s="56" t="s">
        <v>601</v>
      </c>
      <c r="B357" s="24">
        <v>0.88494623655913995</v>
      </c>
    </row>
    <row r="358" spans="1:2" ht="38.25">
      <c r="A358" s="56" t="s">
        <v>602</v>
      </c>
      <c r="B358" s="24">
        <v>1.1455913978494621</v>
      </c>
    </row>
    <row r="359" spans="1:2" ht="51">
      <c r="A359" s="56" t="s">
        <v>604</v>
      </c>
      <c r="B359" s="24">
        <v>0.91978494623655915</v>
      </c>
    </row>
    <row r="360" spans="1:2" ht="38.25">
      <c r="A360" s="56" t="s">
        <v>605</v>
      </c>
      <c r="B360" s="26">
        <v>-3.4359569892473134</v>
      </c>
    </row>
    <row r="361" spans="1:2" ht="51">
      <c r="A361" s="56" t="s">
        <v>1258</v>
      </c>
      <c r="B361" s="26">
        <v>35</v>
      </c>
    </row>
    <row r="362" spans="1:2" ht="38.25">
      <c r="A362" s="56" t="s">
        <v>609</v>
      </c>
      <c r="B362" s="26">
        <v>7.1852150537634447</v>
      </c>
    </row>
    <row r="363" spans="1:2" ht="38.25">
      <c r="A363" s="56" t="s">
        <v>611</v>
      </c>
      <c r="B363" s="26">
        <v>15.141021505376349</v>
      </c>
    </row>
    <row r="364" spans="1:2" ht="25.5">
      <c r="A364" s="56" t="s">
        <v>612</v>
      </c>
      <c r="B364" s="24">
        <v>4.1892473118279572</v>
      </c>
    </row>
    <row r="365" spans="1:2" ht="63.75">
      <c r="A365" s="56" t="s">
        <v>613</v>
      </c>
      <c r="B365" s="26">
        <v>3.2732043010752689</v>
      </c>
    </row>
    <row r="366" spans="1:2" ht="25.5">
      <c r="A366" s="56" t="s">
        <v>614</v>
      </c>
      <c r="B366" s="24">
        <v>3.1109677419354842</v>
      </c>
    </row>
    <row r="367" spans="1:2" ht="38.25">
      <c r="A367" s="56" t="s">
        <v>615</v>
      </c>
      <c r="B367" s="26">
        <v>14.857096774193547</v>
      </c>
    </row>
    <row r="368" spans="1:2" ht="38.25">
      <c r="A368" s="56" t="s">
        <v>616</v>
      </c>
      <c r="B368" s="26">
        <v>34.595806451612901</v>
      </c>
    </row>
    <row r="369" spans="1:2" ht="25.5">
      <c r="A369" s="56" t="s">
        <v>618</v>
      </c>
      <c r="B369" s="24">
        <v>11.590322580645163</v>
      </c>
    </row>
    <row r="370" spans="1:2" ht="25.5">
      <c r="A370" s="56" t="s">
        <v>620</v>
      </c>
      <c r="B370" s="24">
        <v>3.4661720430107525</v>
      </c>
    </row>
    <row r="371" spans="1:2" ht="25.5">
      <c r="A371" s="56" t="s">
        <v>621</v>
      </c>
      <c r="B371" s="24">
        <v>3.1893010752688169</v>
      </c>
    </row>
    <row r="372" spans="1:2" ht="25.5">
      <c r="A372" s="56" t="s">
        <v>623</v>
      </c>
      <c r="B372" s="24">
        <v>-6.5187419354838703</v>
      </c>
    </row>
    <row r="373" spans="1:2" ht="25.5">
      <c r="A373" s="56" t="s">
        <v>625</v>
      </c>
      <c r="B373" s="24">
        <v>4.503333333333333</v>
      </c>
    </row>
    <row r="374" spans="1:2" ht="25.5">
      <c r="A374" s="56" t="s">
        <v>627</v>
      </c>
      <c r="B374" s="24">
        <v>0.47956989247311821</v>
      </c>
    </row>
    <row r="375" spans="1:2" ht="25.5">
      <c r="A375" s="56" t="s">
        <v>628</v>
      </c>
      <c r="B375" s="24">
        <v>-2.1651612903225805</v>
      </c>
    </row>
    <row r="376" spans="1:2" ht="25.5">
      <c r="A376" s="56" t="s">
        <v>630</v>
      </c>
      <c r="B376" s="24">
        <v>7.7911827956989246</v>
      </c>
    </row>
    <row r="377" spans="1:2" ht="51">
      <c r="A377" s="56" t="s">
        <v>632</v>
      </c>
      <c r="B377" s="24">
        <v>0.69663440860215053</v>
      </c>
    </row>
    <row r="378" spans="1:2" ht="38.25">
      <c r="A378" s="56" t="s">
        <v>126</v>
      </c>
      <c r="B378" s="24">
        <v>0.16956989247311782</v>
      </c>
    </row>
    <row r="379" spans="1:2" ht="63.75">
      <c r="A379" s="56" t="s">
        <v>633</v>
      </c>
      <c r="B379" s="26">
        <v>9.123021505376343</v>
      </c>
    </row>
    <row r="380" spans="1:2" ht="51">
      <c r="A380" s="56" t="s">
        <v>635</v>
      </c>
      <c r="B380" s="26">
        <v>-8.4707526881720412</v>
      </c>
    </row>
    <row r="381" spans="1:2" ht="38.25">
      <c r="A381" s="56" t="s">
        <v>637</v>
      </c>
      <c r="B381" s="24">
        <v>-10.791505376344087</v>
      </c>
    </row>
    <row r="382" spans="1:2" ht="51">
      <c r="A382" s="56" t="s">
        <v>638</v>
      </c>
      <c r="B382" s="24">
        <v>0.2780752688172049</v>
      </c>
    </row>
    <row r="383" spans="1:2" ht="63.75">
      <c r="A383" s="56" t="s">
        <v>640</v>
      </c>
      <c r="B383" s="26">
        <v>8.1849462365591403</v>
      </c>
    </row>
    <row r="384" spans="1:2" ht="63.75">
      <c r="A384" s="56" t="s">
        <v>642</v>
      </c>
      <c r="B384" s="26">
        <v>3.8801290322580644</v>
      </c>
    </row>
    <row r="385" spans="1:2" ht="51">
      <c r="A385" s="56" t="s">
        <v>644</v>
      </c>
      <c r="B385" s="24">
        <v>-0.17795698924731174</v>
      </c>
    </row>
    <row r="386" spans="1:2" ht="51">
      <c r="A386" s="56" t="s">
        <v>646</v>
      </c>
      <c r="B386" s="24">
        <v>1.5152688172043014</v>
      </c>
    </row>
    <row r="387" spans="1:2" ht="51">
      <c r="A387" s="56" t="s">
        <v>648</v>
      </c>
      <c r="B387" s="24">
        <v>1.2314516129032258</v>
      </c>
    </row>
    <row r="388" spans="1:2" ht="51">
      <c r="A388" s="56" t="s">
        <v>650</v>
      </c>
      <c r="B388" s="24">
        <v>-0.12161290322580669</v>
      </c>
    </row>
    <row r="389" spans="1:2" ht="51">
      <c r="A389" s="56" t="s">
        <v>652</v>
      </c>
      <c r="B389" s="24">
        <v>0.85959139784946248</v>
      </c>
    </row>
    <row r="390" spans="1:2" ht="38.25">
      <c r="A390" s="56" t="s">
        <v>653</v>
      </c>
      <c r="B390" s="26">
        <v>-0.33652688172042966</v>
      </c>
    </row>
    <row r="391" spans="1:2" ht="25.5">
      <c r="A391" s="56" t="s">
        <v>655</v>
      </c>
      <c r="B391" s="24">
        <v>8.8000000000000007</v>
      </c>
    </row>
    <row r="392" spans="1:2" ht="51">
      <c r="A392" s="56" t="s">
        <v>656</v>
      </c>
      <c r="B392" s="24">
        <v>0.90682795698924734</v>
      </c>
    </row>
    <row r="393" spans="1:2" ht="63.75">
      <c r="A393" s="56" t="s">
        <v>657</v>
      </c>
      <c r="B393" s="26">
        <v>15.100000000000001</v>
      </c>
    </row>
    <row r="394" spans="1:2" ht="38.25">
      <c r="A394" s="56" t="s">
        <v>659</v>
      </c>
      <c r="B394" s="26">
        <v>11.044623655913979</v>
      </c>
    </row>
    <row r="395" spans="1:2" ht="38.25">
      <c r="A395" s="56" t="s">
        <v>661</v>
      </c>
      <c r="B395" s="26">
        <v>-6.886000000000001</v>
      </c>
    </row>
    <row r="396" spans="1:2" ht="25.5">
      <c r="A396" s="56" t="s">
        <v>663</v>
      </c>
      <c r="B396" s="24">
        <v>-5.1806451612903208</v>
      </c>
    </row>
    <row r="397" spans="1:2" ht="51">
      <c r="A397" s="56" t="s">
        <v>664</v>
      </c>
      <c r="B397" s="24">
        <v>-0.68817204301075263</v>
      </c>
    </row>
    <row r="398" spans="1:2" ht="51">
      <c r="A398" s="56" t="s">
        <v>137</v>
      </c>
      <c r="B398" s="24">
        <v>1.8451612903225809</v>
      </c>
    </row>
    <row r="399" spans="1:2" ht="51">
      <c r="A399" s="56" t="s">
        <v>665</v>
      </c>
      <c r="B399" s="24">
        <v>0.83629032258064506</v>
      </c>
    </row>
    <row r="400" spans="1:2" ht="51">
      <c r="A400" s="56" t="s">
        <v>667</v>
      </c>
      <c r="B400" s="24">
        <v>4.5733870967741934</v>
      </c>
    </row>
    <row r="401" spans="1:2" ht="25.5">
      <c r="A401" s="56" t="s">
        <v>668</v>
      </c>
      <c r="B401" s="24">
        <v>1.4634408602150537</v>
      </c>
    </row>
    <row r="402" spans="1:2" ht="38.25">
      <c r="A402" s="56" t="s">
        <v>669</v>
      </c>
      <c r="B402" s="26">
        <v>9.9064516129032256</v>
      </c>
    </row>
    <row r="403" spans="1:2" ht="38.25">
      <c r="A403" s="56" t="s">
        <v>671</v>
      </c>
      <c r="B403" s="26">
        <v>35.300268817204305</v>
      </c>
    </row>
    <row r="404" spans="1:2" ht="38.25">
      <c r="A404" s="56" t="s">
        <v>672</v>
      </c>
      <c r="B404" s="26">
        <v>1</v>
      </c>
    </row>
    <row r="405" spans="1:2" ht="51">
      <c r="A405" s="56" t="s">
        <v>674</v>
      </c>
      <c r="B405" s="24">
        <v>4.62</v>
      </c>
    </row>
    <row r="406" spans="1:2" ht="51">
      <c r="A406" s="56" t="s">
        <v>675</v>
      </c>
      <c r="B406" s="24">
        <v>5.5637204301075274</v>
      </c>
    </row>
    <row r="407" spans="1:2" ht="38.25">
      <c r="A407" s="56" t="s">
        <v>676</v>
      </c>
      <c r="B407" s="26">
        <v>13.748118279569892</v>
      </c>
    </row>
    <row r="408" spans="1:2" ht="51">
      <c r="A408" s="56" t="s">
        <v>678</v>
      </c>
      <c r="B408" s="24">
        <v>3.233075268817204</v>
      </c>
    </row>
    <row r="409" spans="1:2" ht="51">
      <c r="A409" s="56" t="s">
        <v>680</v>
      </c>
      <c r="B409" s="24">
        <v>0.64502150537634428</v>
      </c>
    </row>
    <row r="410" spans="1:2" ht="51">
      <c r="A410" s="56" t="s">
        <v>681</v>
      </c>
      <c r="B410" s="24">
        <v>0.51978494623655913</v>
      </c>
    </row>
    <row r="411" spans="1:2" ht="51">
      <c r="A411" s="56" t="s">
        <v>682</v>
      </c>
      <c r="B411" s="24">
        <v>1.3655913978494623</v>
      </c>
    </row>
    <row r="412" spans="1:2" ht="38.25">
      <c r="A412" s="56" t="s">
        <v>684</v>
      </c>
      <c r="B412" s="26">
        <v>11.615591397849462</v>
      </c>
    </row>
    <row r="413" spans="1:2" ht="38.25">
      <c r="A413" s="56" t="s">
        <v>686</v>
      </c>
      <c r="B413" s="26">
        <v>15.422043010752688</v>
      </c>
    </row>
    <row r="414" spans="1:2" ht="25.5">
      <c r="A414" s="56" t="s">
        <v>688</v>
      </c>
      <c r="B414" s="24">
        <v>3.4682795698924731</v>
      </c>
    </row>
    <row r="415" spans="1:2" ht="51">
      <c r="A415" s="56" t="s">
        <v>690</v>
      </c>
      <c r="B415" s="24">
        <v>2.1</v>
      </c>
    </row>
    <row r="416" spans="1:2" ht="51">
      <c r="A416" s="56" t="s">
        <v>691</v>
      </c>
      <c r="B416" s="24">
        <v>4.4524086021505385</v>
      </c>
    </row>
    <row r="417" spans="1:2" ht="51">
      <c r="A417" s="56" t="s">
        <v>693</v>
      </c>
      <c r="B417" s="24">
        <v>1.3</v>
      </c>
    </row>
    <row r="418" spans="1:2" ht="51">
      <c r="A418" s="56" t="s">
        <v>694</v>
      </c>
      <c r="B418" s="24">
        <v>1.9858602150537634</v>
      </c>
    </row>
    <row r="419" spans="1:2" ht="51">
      <c r="A419" s="56" t="s">
        <v>695</v>
      </c>
      <c r="B419" s="24">
        <v>2.4258823529411764</v>
      </c>
    </row>
    <row r="420" spans="1:2" ht="51">
      <c r="A420" s="56" t="s">
        <v>696</v>
      </c>
      <c r="B420" s="24">
        <v>1.18</v>
      </c>
    </row>
    <row r="421" spans="1:2" ht="38.25">
      <c r="A421" s="56" t="s">
        <v>697</v>
      </c>
      <c r="B421" s="26">
        <v>5.0012903225806458</v>
      </c>
    </row>
    <row r="422" spans="1:2" ht="51">
      <c r="A422" s="56" t="s">
        <v>699</v>
      </c>
      <c r="B422" s="24">
        <v>2.2088172043010754</v>
      </c>
    </row>
    <row r="423" spans="1:2" ht="51">
      <c r="A423" s="56" t="s">
        <v>701</v>
      </c>
      <c r="B423" s="24">
        <v>2.6791397849462366</v>
      </c>
    </row>
    <row r="424" spans="1:2" ht="51">
      <c r="A424" s="56" t="s">
        <v>702</v>
      </c>
      <c r="B424" s="24">
        <v>3.0601397849462368</v>
      </c>
    </row>
    <row r="425" spans="1:2" ht="51">
      <c r="A425" s="56" t="s">
        <v>703</v>
      </c>
      <c r="B425" s="24">
        <v>1.9983870967741935</v>
      </c>
    </row>
    <row r="426" spans="1:2" ht="38.25">
      <c r="A426" s="56" t="s">
        <v>704</v>
      </c>
      <c r="B426" s="24">
        <v>0.32500000000000018</v>
      </c>
    </row>
    <row r="427" spans="1:2" ht="63.75">
      <c r="A427" s="56" t="s">
        <v>705</v>
      </c>
      <c r="B427" s="26">
        <v>4.8170322580645166</v>
      </c>
    </row>
    <row r="428" spans="1:2" ht="51">
      <c r="A428" s="56" t="s">
        <v>707</v>
      </c>
      <c r="B428" s="24">
        <v>2.2056451612903225</v>
      </c>
    </row>
    <row r="429" spans="1:2" ht="51">
      <c r="A429" s="56" t="s">
        <v>708</v>
      </c>
      <c r="B429" s="24">
        <v>2.1348924731182795</v>
      </c>
    </row>
    <row r="430" spans="1:2" ht="51">
      <c r="A430" s="56" t="s">
        <v>710</v>
      </c>
      <c r="B430" s="24">
        <v>3.0711827956989248</v>
      </c>
    </row>
    <row r="431" spans="1:2" ht="51">
      <c r="A431" s="56" t="s">
        <v>711</v>
      </c>
      <c r="B431" s="24">
        <v>1.1631720430107528</v>
      </c>
    </row>
    <row r="432" spans="1:2" ht="63.75">
      <c r="A432" s="56" t="s">
        <v>713</v>
      </c>
      <c r="B432" s="26">
        <v>4.8014516129032261</v>
      </c>
    </row>
    <row r="433" spans="1:2" ht="63.75">
      <c r="A433" s="56" t="s">
        <v>714</v>
      </c>
      <c r="B433" s="26">
        <v>2.7478709677419353</v>
      </c>
    </row>
    <row r="434" spans="1:2" ht="38.25">
      <c r="A434" s="56" t="s">
        <v>715</v>
      </c>
      <c r="B434" s="24">
        <v>-0.73978494623655933</v>
      </c>
    </row>
    <row r="435" spans="1:2" ht="51">
      <c r="A435" s="56" t="s">
        <v>716</v>
      </c>
      <c r="B435" s="24">
        <v>1.0404301075268818</v>
      </c>
    </row>
    <row r="436" spans="1:2" ht="51">
      <c r="A436" s="56" t="s">
        <v>717</v>
      </c>
      <c r="B436" s="26">
        <v>7.1245161290322585</v>
      </c>
    </row>
    <row r="437" spans="1:2" ht="38.25">
      <c r="A437" s="56" t="s">
        <v>718</v>
      </c>
      <c r="B437" s="24">
        <v>2.2516129032258063</v>
      </c>
    </row>
    <row r="438" spans="1:2" ht="51">
      <c r="A438" s="56" t="s">
        <v>719</v>
      </c>
      <c r="B438" s="24">
        <v>-1.6956451612903227</v>
      </c>
    </row>
    <row r="439" spans="1:2" ht="51">
      <c r="A439" s="56" t="s">
        <v>720</v>
      </c>
      <c r="B439" s="26">
        <v>2.2120967741935487</v>
      </c>
    </row>
    <row r="440" spans="1:2" ht="38.25">
      <c r="A440" s="56" t="s">
        <v>721</v>
      </c>
      <c r="B440" s="24">
        <v>2.7382795698924727</v>
      </c>
    </row>
    <row r="441" spans="1:2" ht="51">
      <c r="A441" s="56" t="s">
        <v>722</v>
      </c>
      <c r="B441" s="24">
        <v>3.4344086021505378</v>
      </c>
    </row>
    <row r="442" spans="1:2" ht="51">
      <c r="A442" s="56" t="s">
        <v>723</v>
      </c>
      <c r="B442" s="24">
        <v>1.9260215053763441</v>
      </c>
    </row>
    <row r="443" spans="1:2" ht="51">
      <c r="A443" s="56" t="s">
        <v>724</v>
      </c>
      <c r="B443" s="24">
        <v>1.9433333333333334</v>
      </c>
    </row>
    <row r="444" spans="1:2" ht="51">
      <c r="A444" s="56" t="s">
        <v>725</v>
      </c>
      <c r="B444" s="24">
        <v>1.4187096774193551</v>
      </c>
    </row>
    <row r="445" spans="1:2" ht="51">
      <c r="A445" s="56" t="s">
        <v>727</v>
      </c>
      <c r="B445" s="24">
        <v>1.48</v>
      </c>
    </row>
    <row r="446" spans="1:2" ht="51">
      <c r="A446" s="56" t="s">
        <v>139</v>
      </c>
      <c r="B446" s="24">
        <v>2.8052150537634408</v>
      </c>
    </row>
    <row r="447" spans="1:2" ht="63.75">
      <c r="A447" s="56" t="s">
        <v>728</v>
      </c>
      <c r="B447" s="24">
        <v>8.1038709677419369</v>
      </c>
    </row>
    <row r="448" spans="1:2" ht="63.75">
      <c r="A448" s="56" t="s">
        <v>729</v>
      </c>
      <c r="B448" s="24">
        <v>2.5140322580645158</v>
      </c>
    </row>
    <row r="449" spans="1:2" ht="25.5">
      <c r="A449" s="56" t="s">
        <v>730</v>
      </c>
      <c r="B449" s="24">
        <v>2.3199999999999998</v>
      </c>
    </row>
    <row r="450" spans="1:2" ht="38.25">
      <c r="A450" s="56" t="s">
        <v>731</v>
      </c>
      <c r="B450" s="24">
        <v>0.74924731182795712</v>
      </c>
    </row>
    <row r="451" spans="1:2" ht="63.75">
      <c r="A451" s="56" t="s">
        <v>732</v>
      </c>
      <c r="B451" s="24">
        <v>9.1865591397849471</v>
      </c>
    </row>
    <row r="452" spans="1:2" ht="51">
      <c r="A452" s="56" t="s">
        <v>733</v>
      </c>
      <c r="B452" s="24">
        <v>9.2738709677419351</v>
      </c>
    </row>
    <row r="453" spans="1:2" ht="51">
      <c r="A453" s="56" t="s">
        <v>734</v>
      </c>
      <c r="B453" s="24">
        <v>1.7994086021505376</v>
      </c>
    </row>
    <row r="454" spans="1:2" ht="51">
      <c r="A454" s="56" t="s">
        <v>735</v>
      </c>
      <c r="B454" s="24">
        <v>1.848978494623656</v>
      </c>
    </row>
    <row r="455" spans="1:2" ht="51">
      <c r="A455" s="56" t="s">
        <v>447</v>
      </c>
      <c r="B455" s="24">
        <v>1.8736559139784945</v>
      </c>
    </row>
    <row r="456" spans="1:2" ht="25.5">
      <c r="A456" s="56" t="s">
        <v>737</v>
      </c>
      <c r="B456" s="24">
        <v>2.8734408602150538</v>
      </c>
    </row>
    <row r="457" spans="1:2" ht="38.25">
      <c r="A457" s="56" t="s">
        <v>851</v>
      </c>
      <c r="B457" s="24">
        <v>1.0150537634408603</v>
      </c>
    </row>
    <row r="458" spans="1:2" ht="51">
      <c r="A458" s="56" t="s">
        <v>738</v>
      </c>
      <c r="B458" s="24">
        <v>1.4664516129032259</v>
      </c>
    </row>
    <row r="459" spans="1:2" ht="51">
      <c r="A459" s="56" t="s">
        <v>739</v>
      </c>
      <c r="B459" s="24">
        <v>1.865</v>
      </c>
    </row>
    <row r="460" spans="1:2" ht="38.25">
      <c r="A460" s="56" t="s">
        <v>740</v>
      </c>
      <c r="B460" s="24">
        <v>3.78</v>
      </c>
    </row>
    <row r="461" spans="1:2" ht="51">
      <c r="A461" s="56" t="s">
        <v>741</v>
      </c>
      <c r="B461" s="24">
        <v>7.3977419354838716</v>
      </c>
    </row>
    <row r="462" spans="1:2" ht="51">
      <c r="A462" s="56" t="s">
        <v>742</v>
      </c>
      <c r="B462" s="24">
        <v>1.8788709677419355</v>
      </c>
    </row>
    <row r="463" spans="1:2" ht="51">
      <c r="A463" s="56" t="s">
        <v>744</v>
      </c>
      <c r="B463" s="24">
        <v>2.0589247311827958</v>
      </c>
    </row>
    <row r="464" spans="1:2" ht="38.25">
      <c r="A464" s="56" t="s">
        <v>745</v>
      </c>
      <c r="B464" s="24">
        <v>1.1666559139784947</v>
      </c>
    </row>
    <row r="465" spans="1:2" ht="51">
      <c r="A465" s="56" t="s">
        <v>747</v>
      </c>
      <c r="B465" s="24">
        <v>1.54</v>
      </c>
    </row>
    <row r="466" spans="1:2" ht="51">
      <c r="A466" s="56" t="s">
        <v>748</v>
      </c>
      <c r="B466" s="24">
        <v>1.0898709677419356</v>
      </c>
    </row>
    <row r="467" spans="1:2" ht="51">
      <c r="A467" s="56" t="s">
        <v>749</v>
      </c>
      <c r="B467" s="24">
        <v>2.1</v>
      </c>
    </row>
    <row r="468" spans="1:2" ht="51">
      <c r="A468" s="56" t="s">
        <v>750</v>
      </c>
      <c r="B468" s="24">
        <v>1.1004301075268819</v>
      </c>
    </row>
    <row r="469" spans="1:2" ht="51">
      <c r="A469" s="56" t="s">
        <v>751</v>
      </c>
      <c r="B469" s="24">
        <v>1.0360752688172052</v>
      </c>
    </row>
    <row r="470" spans="1:2" ht="38.25">
      <c r="A470" s="56" t="s">
        <v>752</v>
      </c>
      <c r="B470" s="24">
        <v>1.5212903225806451</v>
      </c>
    </row>
    <row r="471" spans="1:2" ht="38.25">
      <c r="A471" s="56" t="s">
        <v>753</v>
      </c>
      <c r="B471" s="24">
        <v>5.05</v>
      </c>
    </row>
    <row r="472" spans="1:2" ht="25.5">
      <c r="A472" s="56" t="s">
        <v>121</v>
      </c>
      <c r="B472" s="24">
        <v>6.242258064516129</v>
      </c>
    </row>
    <row r="473" spans="1:2" ht="51">
      <c r="A473" s="56" t="s">
        <v>754</v>
      </c>
      <c r="B473" s="24">
        <v>3.1219354838709683</v>
      </c>
    </row>
    <row r="474" spans="1:2" ht="51">
      <c r="A474" s="56" t="s">
        <v>755</v>
      </c>
      <c r="B474" s="24">
        <v>2.14</v>
      </c>
    </row>
    <row r="475" spans="1:2" ht="51">
      <c r="A475" s="56" t="s">
        <v>848</v>
      </c>
      <c r="B475" s="24">
        <v>1.88</v>
      </c>
    </row>
    <row r="476" spans="1:2" ht="63.75">
      <c r="A476" s="56" t="s">
        <v>756</v>
      </c>
      <c r="B476" s="24">
        <v>5.9289247311827964</v>
      </c>
    </row>
    <row r="477" spans="1:2" ht="51">
      <c r="A477" s="56" t="s">
        <v>758</v>
      </c>
      <c r="B477" s="24">
        <v>2.8308602150537636</v>
      </c>
    </row>
    <row r="478" spans="1:2" ht="51">
      <c r="A478" s="56" t="s">
        <v>759</v>
      </c>
      <c r="B478" s="24">
        <v>1.8020430107526884</v>
      </c>
    </row>
    <row r="479" spans="1:2" ht="51">
      <c r="A479" s="56" t="s">
        <v>849</v>
      </c>
      <c r="B479" s="24">
        <v>2.08</v>
      </c>
    </row>
    <row r="480" spans="1:2" ht="63.75">
      <c r="A480" s="56" t="s">
        <v>760</v>
      </c>
      <c r="B480" s="24">
        <v>3.798172043010752</v>
      </c>
    </row>
    <row r="481" spans="1:2" ht="51">
      <c r="A481" s="56" t="s">
        <v>762</v>
      </c>
      <c r="B481" s="24">
        <v>1.217741935483871</v>
      </c>
    </row>
    <row r="482" spans="1:2" ht="38.25">
      <c r="A482" s="56" t="s">
        <v>763</v>
      </c>
      <c r="B482" s="24">
        <v>2.73</v>
      </c>
    </row>
    <row r="483" spans="1:2" ht="63.75">
      <c r="A483" s="56" t="s">
        <v>764</v>
      </c>
      <c r="B483" s="24">
        <v>3.7220430107526883</v>
      </c>
    </row>
    <row r="484" spans="1:2" ht="51">
      <c r="A484" s="56" t="s">
        <v>852</v>
      </c>
      <c r="B484" s="24">
        <v>2.1738709677419354</v>
      </c>
    </row>
    <row r="485" spans="1:2" ht="51">
      <c r="A485" s="56" t="s">
        <v>765</v>
      </c>
      <c r="B485" s="24">
        <v>1.8416236559139785</v>
      </c>
    </row>
    <row r="486" spans="1:2" ht="63.75">
      <c r="A486" s="56" t="s">
        <v>766</v>
      </c>
      <c r="B486" s="24">
        <v>6.5266021505376344</v>
      </c>
    </row>
    <row r="487" spans="1:2" ht="38.25">
      <c r="A487" s="56" t="s">
        <v>767</v>
      </c>
      <c r="B487" s="24">
        <v>1.77</v>
      </c>
    </row>
    <row r="488" spans="1:2" ht="38.25">
      <c r="A488" s="56" t="s">
        <v>768</v>
      </c>
      <c r="B488" s="24">
        <v>2.1143010752688172</v>
      </c>
    </row>
    <row r="489" spans="1:2" ht="38.25">
      <c r="A489" s="56" t="s">
        <v>769</v>
      </c>
      <c r="B489" s="24">
        <v>1.5741397849462364</v>
      </c>
    </row>
    <row r="490" spans="1:2" ht="38.25">
      <c r="A490" s="56" t="s">
        <v>770</v>
      </c>
      <c r="B490" s="24">
        <v>3.2438709677419353</v>
      </c>
    </row>
    <row r="491" spans="1:2" ht="63.75">
      <c r="A491" s="56" t="s">
        <v>771</v>
      </c>
      <c r="B491" s="24">
        <v>15.42258064516129</v>
      </c>
    </row>
    <row r="492" spans="1:2" ht="38.25">
      <c r="A492" s="56" t="s">
        <v>773</v>
      </c>
      <c r="B492" s="24">
        <v>1.88</v>
      </c>
    </row>
    <row r="493" spans="1:2" ht="38.25">
      <c r="A493" s="56" t="s">
        <v>774</v>
      </c>
      <c r="B493" s="24">
        <v>1.1089569892473119</v>
      </c>
    </row>
    <row r="494" spans="1:2" ht="38.25">
      <c r="A494" s="56" t="s">
        <v>775</v>
      </c>
      <c r="B494" s="24">
        <v>3.18</v>
      </c>
    </row>
    <row r="495" spans="1:2" ht="51">
      <c r="A495" s="56" t="s">
        <v>850</v>
      </c>
      <c r="B495" s="24">
        <v>3.1603225806451616</v>
      </c>
    </row>
    <row r="496" spans="1:2" ht="51">
      <c r="A496" s="56" t="s">
        <v>854</v>
      </c>
      <c r="B496" s="24">
        <v>1.4895161290322581</v>
      </c>
    </row>
    <row r="497" spans="1:2" ht="63.75">
      <c r="A497" s="56" t="s">
        <v>853</v>
      </c>
      <c r="B497" s="24">
        <v>13.030698924731183</v>
      </c>
    </row>
    <row r="498" spans="1:2" ht="38.25">
      <c r="A498" s="56" t="s">
        <v>776</v>
      </c>
      <c r="B498" s="24">
        <v>2.3238709677419354</v>
      </c>
    </row>
    <row r="499" spans="1:2" ht="51">
      <c r="A499" s="56" t="s">
        <v>777</v>
      </c>
      <c r="B499" s="24">
        <v>1.9555913978494623</v>
      </c>
    </row>
    <row r="500" spans="1:2" ht="51">
      <c r="A500" s="56" t="s">
        <v>778</v>
      </c>
      <c r="B500" s="24">
        <v>6.0299999999999994</v>
      </c>
    </row>
    <row r="501" spans="1:2" ht="51">
      <c r="A501" s="56" t="s">
        <v>779</v>
      </c>
      <c r="B501" s="24">
        <v>1.5449999999999999</v>
      </c>
    </row>
    <row r="502" spans="1:2" ht="38.25">
      <c r="A502" s="56" t="s">
        <v>781</v>
      </c>
      <c r="B502" s="24">
        <v>2.21</v>
      </c>
    </row>
    <row r="503" spans="1:2" ht="38.25">
      <c r="A503" s="56" t="s">
        <v>782</v>
      </c>
      <c r="B503" s="24">
        <v>0.31032258064516144</v>
      </c>
    </row>
    <row r="504" spans="1:2" ht="63.75">
      <c r="A504" s="56" t="s">
        <v>783</v>
      </c>
      <c r="B504" s="24">
        <v>3.4195161290322584</v>
      </c>
    </row>
    <row r="505" spans="1:2" ht="51">
      <c r="A505" s="56" t="s">
        <v>785</v>
      </c>
      <c r="B505" s="24">
        <v>1.5499999999999998</v>
      </c>
    </row>
    <row r="506" spans="1:2" ht="51">
      <c r="A506" s="56" t="s">
        <v>786</v>
      </c>
      <c r="B506" s="24">
        <v>1.256236559139785</v>
      </c>
    </row>
    <row r="507" spans="1:2" ht="38.25">
      <c r="A507" s="56" t="s">
        <v>787</v>
      </c>
      <c r="B507" s="24">
        <v>0.99249462365591401</v>
      </c>
    </row>
    <row r="508" spans="1:2" ht="51">
      <c r="A508" s="56" t="s">
        <v>788</v>
      </c>
      <c r="B508" s="24">
        <v>2.4219354838709677</v>
      </c>
    </row>
    <row r="509" spans="1:2" ht="38.25">
      <c r="A509" s="56" t="s">
        <v>789</v>
      </c>
      <c r="B509" s="24">
        <v>1.3512688172043015</v>
      </c>
    </row>
    <row r="510" spans="1:2" ht="63.75">
      <c r="A510" s="56" t="s">
        <v>790</v>
      </c>
      <c r="B510" s="24">
        <v>8.1</v>
      </c>
    </row>
    <row r="511" spans="1:2" ht="38.25">
      <c r="A511" s="56" t="s">
        <v>791</v>
      </c>
      <c r="B511" s="24">
        <v>2.2138709677419355</v>
      </c>
    </row>
    <row r="512" spans="1:2" ht="51">
      <c r="A512" s="56" t="s">
        <v>792</v>
      </c>
      <c r="B512" s="24">
        <v>1.96</v>
      </c>
    </row>
    <row r="513" spans="1:2" ht="63.75">
      <c r="A513" s="56" t="s">
        <v>793</v>
      </c>
      <c r="B513" s="24">
        <v>3.9160215053763445</v>
      </c>
    </row>
    <row r="514" spans="1:2" ht="51">
      <c r="A514" s="56" t="s">
        <v>795</v>
      </c>
      <c r="B514" s="24">
        <v>2.2031397849462366</v>
      </c>
    </row>
    <row r="515" spans="1:2" ht="51">
      <c r="A515" s="56" t="s">
        <v>796</v>
      </c>
      <c r="B515" s="24">
        <v>0.51</v>
      </c>
    </row>
    <row r="516" spans="1:2" ht="38.25">
      <c r="A516" s="56" t="s">
        <v>797</v>
      </c>
      <c r="B516" s="24">
        <v>20.309139784946236</v>
      </c>
    </row>
    <row r="517" spans="1:2" ht="51">
      <c r="A517" s="56" t="s">
        <v>799</v>
      </c>
      <c r="B517" s="24">
        <v>4.7927419354838712</v>
      </c>
    </row>
    <row r="518" spans="1:2" ht="51">
      <c r="A518" s="56" t="s">
        <v>800</v>
      </c>
      <c r="B518" s="24">
        <v>1.7638709677419357</v>
      </c>
    </row>
    <row r="519" spans="1:2" ht="51">
      <c r="A519" s="56" t="s">
        <v>801</v>
      </c>
      <c r="B519" s="24">
        <v>2.1738709677419354</v>
      </c>
    </row>
    <row r="520" spans="1:2" ht="38.25">
      <c r="A520" s="56" t="s">
        <v>1417</v>
      </c>
      <c r="B520" s="24">
        <v>1.51</v>
      </c>
    </row>
    <row r="521" spans="1:2" ht="63.75">
      <c r="A521" s="56" t="s">
        <v>803</v>
      </c>
      <c r="B521" s="24">
        <v>8.61</v>
      </c>
    </row>
    <row r="522" spans="1:2" ht="51">
      <c r="A522" s="56" t="s">
        <v>804</v>
      </c>
      <c r="B522" s="24">
        <v>6.6291397849462363</v>
      </c>
    </row>
    <row r="523" spans="1:2" ht="63.75">
      <c r="A523" s="56" t="s">
        <v>805</v>
      </c>
      <c r="B523" s="24">
        <v>12.280000000000001</v>
      </c>
    </row>
    <row r="524" spans="1:2" ht="63.75">
      <c r="A524" s="56" t="s">
        <v>806</v>
      </c>
      <c r="B524" s="24">
        <v>6.1726881720430109</v>
      </c>
    </row>
    <row r="525" spans="1:2" ht="63.75">
      <c r="A525" s="56" t="s">
        <v>807</v>
      </c>
      <c r="B525" s="24">
        <v>7.3962365591397852</v>
      </c>
    </row>
    <row r="526" spans="1:2" ht="38.25">
      <c r="A526" s="56" t="s">
        <v>485</v>
      </c>
      <c r="B526" s="24">
        <v>1.3439247311827958</v>
      </c>
    </row>
    <row r="527" spans="1:2" ht="63.75">
      <c r="A527" s="56" t="s">
        <v>809</v>
      </c>
      <c r="B527" s="24">
        <v>5.4350000000000005</v>
      </c>
    </row>
    <row r="528" spans="1:2" ht="51">
      <c r="A528" s="56" t="s">
        <v>810</v>
      </c>
      <c r="B528" s="24">
        <v>3.7709677419354839</v>
      </c>
    </row>
    <row r="529" spans="1:2" ht="51">
      <c r="A529" s="56" t="s">
        <v>811</v>
      </c>
      <c r="B529" s="24">
        <v>1.0709892473118279</v>
      </c>
    </row>
    <row r="530" spans="1:2" ht="51">
      <c r="A530" s="56" t="s">
        <v>812</v>
      </c>
      <c r="B530" s="24">
        <v>3.5</v>
      </c>
    </row>
    <row r="531" spans="1:2" ht="38.25">
      <c r="A531" s="56" t="s">
        <v>813</v>
      </c>
      <c r="B531" s="24">
        <v>1.086774193548387</v>
      </c>
    </row>
    <row r="532" spans="1:2" ht="51">
      <c r="A532" s="56" t="s">
        <v>814</v>
      </c>
      <c r="B532" s="24">
        <v>2.9727956989247311</v>
      </c>
    </row>
    <row r="533" spans="1:2" ht="51">
      <c r="A533" s="56" t="s">
        <v>815</v>
      </c>
      <c r="B533" s="24">
        <v>5.8855913978494625</v>
      </c>
    </row>
    <row r="534" spans="1:2" ht="51">
      <c r="A534" s="56" t="s">
        <v>816</v>
      </c>
      <c r="B534" s="24">
        <v>-1.371236559139785</v>
      </c>
    </row>
    <row r="535" spans="1:2" ht="51">
      <c r="A535" s="56" t="s">
        <v>817</v>
      </c>
      <c r="B535" s="24">
        <v>2.8044086021505379</v>
      </c>
    </row>
    <row r="536" spans="1:2" ht="38.25">
      <c r="A536" s="56" t="s">
        <v>116</v>
      </c>
      <c r="B536" s="24">
        <v>3.2692473118279572</v>
      </c>
    </row>
    <row r="537" spans="1:2" ht="51">
      <c r="A537" s="56" t="s">
        <v>818</v>
      </c>
      <c r="B537" s="24">
        <v>2.0435698924731183</v>
      </c>
    </row>
    <row r="538" spans="1:2" ht="51">
      <c r="A538" s="56" t="s">
        <v>819</v>
      </c>
      <c r="B538" s="24">
        <v>1.6484946236559139</v>
      </c>
    </row>
    <row r="539" spans="1:2" ht="51">
      <c r="A539" s="56" t="s">
        <v>820</v>
      </c>
      <c r="B539" s="24">
        <v>7.6801612903225811</v>
      </c>
    </row>
    <row r="540" spans="1:2" ht="51">
      <c r="A540" s="56" t="s">
        <v>821</v>
      </c>
      <c r="B540" s="24">
        <v>2.0569892473118281</v>
      </c>
    </row>
    <row r="541" spans="1:2" ht="51">
      <c r="A541" s="56" t="s">
        <v>822</v>
      </c>
      <c r="B541" s="24">
        <v>0.96604301075268817</v>
      </c>
    </row>
    <row r="542" spans="1:2" ht="25.5">
      <c r="A542" s="56" t="s">
        <v>119</v>
      </c>
      <c r="B542" s="24">
        <v>6.21</v>
      </c>
    </row>
    <row r="543" spans="1:2" ht="25.5">
      <c r="A543" s="56" t="s">
        <v>823</v>
      </c>
      <c r="B543" s="24">
        <v>3.93</v>
      </c>
    </row>
    <row r="544" spans="1:2" ht="38.25">
      <c r="A544" s="56" t="s">
        <v>824</v>
      </c>
      <c r="B544" s="24">
        <v>15.539247311827957</v>
      </c>
    </row>
    <row r="545" spans="1:2" ht="25.5">
      <c r="A545" s="56" t="s">
        <v>71</v>
      </c>
      <c r="B545" s="24">
        <v>6.21</v>
      </c>
    </row>
    <row r="546" spans="1:2" ht="25.5">
      <c r="A546" s="56" t="s">
        <v>825</v>
      </c>
      <c r="B546" s="24">
        <v>5.4899999999999993</v>
      </c>
    </row>
    <row r="547" spans="1:2" ht="51">
      <c r="A547" s="56" t="s">
        <v>826</v>
      </c>
      <c r="B547" s="24">
        <v>2.21</v>
      </c>
    </row>
    <row r="548" spans="1:2" ht="51">
      <c r="A548" s="56" t="s">
        <v>827</v>
      </c>
      <c r="B548" s="24">
        <v>0.6174193548387098</v>
      </c>
    </row>
    <row r="549" spans="1:2" ht="51">
      <c r="A549" s="56" t="s">
        <v>828</v>
      </c>
      <c r="B549" s="24">
        <v>3.6154301075268815</v>
      </c>
    </row>
    <row r="550" spans="1:2" ht="51">
      <c r="A550" s="56" t="s">
        <v>829</v>
      </c>
      <c r="B550" s="24">
        <v>2.2599999999999998</v>
      </c>
    </row>
    <row r="551" spans="1:2" ht="51">
      <c r="A551" s="56" t="s">
        <v>830</v>
      </c>
      <c r="B551" s="24">
        <v>1.6794408602150539</v>
      </c>
    </row>
    <row r="552" spans="1:2" ht="38.25">
      <c r="A552" s="56" t="s">
        <v>831</v>
      </c>
      <c r="B552" s="24">
        <v>6.7069354838709678</v>
      </c>
    </row>
    <row r="553" spans="1:2" ht="51">
      <c r="A553" s="56" t="s">
        <v>833</v>
      </c>
      <c r="B553" s="24">
        <v>3.78</v>
      </c>
    </row>
    <row r="554" spans="1:2" ht="63.75">
      <c r="A554" s="56" t="s">
        <v>607</v>
      </c>
      <c r="B554" s="24">
        <v>3.2279032258064517</v>
      </c>
    </row>
    <row r="555" spans="1:2" ht="38.25">
      <c r="A555" s="56" t="s">
        <v>243</v>
      </c>
      <c r="B555" s="24">
        <v>11.19758064516129</v>
      </c>
    </row>
    <row r="556" spans="1:2" ht="51">
      <c r="A556" s="56" t="s">
        <v>247</v>
      </c>
      <c r="B556" s="24">
        <v>18.22</v>
      </c>
    </row>
    <row r="557" spans="1:2" ht="51">
      <c r="A557" s="56" t="s">
        <v>834</v>
      </c>
      <c r="B557" s="24">
        <v>2.8200000000000003</v>
      </c>
    </row>
    <row r="558" spans="1:2" ht="51">
      <c r="A558" s="56" t="s">
        <v>835</v>
      </c>
      <c r="B558" s="24">
        <v>2.0438709677419356</v>
      </c>
    </row>
    <row r="559" spans="1:2" ht="38.25">
      <c r="A559" s="56" t="s">
        <v>836</v>
      </c>
      <c r="B559" s="24">
        <v>0.9401075268817205</v>
      </c>
    </row>
    <row r="560" spans="1:2" ht="51">
      <c r="A560" s="56" t="s">
        <v>837</v>
      </c>
      <c r="B560" s="24">
        <v>7.1517204301075266</v>
      </c>
    </row>
    <row r="561" spans="1:2" ht="51">
      <c r="A561" s="56" t="s">
        <v>839</v>
      </c>
      <c r="B561" s="24">
        <v>2.4084946236559142</v>
      </c>
    </row>
    <row r="562" spans="1:2" ht="63.75">
      <c r="A562" s="56" t="s">
        <v>840</v>
      </c>
      <c r="B562" s="24">
        <v>2.6887096774193546</v>
      </c>
    </row>
    <row r="563" spans="1:2" ht="51">
      <c r="A563" s="56" t="s">
        <v>841</v>
      </c>
      <c r="B563" s="24">
        <v>2.34</v>
      </c>
    </row>
    <row r="564" spans="1:2" ht="51">
      <c r="A564" s="56" t="s">
        <v>842</v>
      </c>
      <c r="B564" s="24">
        <v>3.7445913978494625</v>
      </c>
    </row>
  </sheetData>
  <customSheetViews>
    <customSheetView guid="{CB5CB776-816A-4D39-8216-1A73EA6D44F0}">
      <selection activeCell="B520" sqref="B5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66"/>
  <sheetViews>
    <sheetView workbookViewId="0">
      <pane xSplit="1" ySplit="2" topLeftCell="O57" activePane="bottomRight" state="frozen"/>
      <selection pane="topRight" activeCell="B1" sqref="B1"/>
      <selection pane="bottomLeft" activeCell="A3" sqref="A3"/>
      <selection pane="bottomRight" activeCell="V64" sqref="V64:W64"/>
    </sheetView>
  </sheetViews>
  <sheetFormatPr defaultRowHeight="12.75"/>
  <cols>
    <col min="1" max="1" width="9.140625" style="76"/>
    <col min="2" max="2" width="9.140625" style="76" customWidth="1"/>
    <col min="3" max="31" width="9.140625" style="55" customWidth="1"/>
    <col min="32" max="36" width="9.140625" style="55"/>
    <col min="37" max="44" width="9.140625" style="88"/>
    <col min="45" max="16384" width="9.140625" style="55"/>
  </cols>
  <sheetData>
    <row r="1" spans="1:36" ht="13.5" thickBot="1">
      <c r="B1" s="236" t="s">
        <v>1472</v>
      </c>
      <c r="C1" s="237"/>
      <c r="D1" s="237"/>
      <c r="E1" s="237"/>
      <c r="F1" s="238"/>
      <c r="G1" s="239" t="s">
        <v>1475</v>
      </c>
      <c r="H1" s="240"/>
      <c r="I1" s="240"/>
      <c r="J1" s="240"/>
      <c r="K1" s="241"/>
      <c r="L1" s="242" t="s">
        <v>1476</v>
      </c>
      <c r="M1" s="240"/>
      <c r="N1" s="240"/>
      <c r="O1" s="240"/>
      <c r="P1" s="241"/>
      <c r="Q1" s="242" t="s">
        <v>1477</v>
      </c>
      <c r="R1" s="240"/>
      <c r="S1" s="240"/>
      <c r="T1" s="240"/>
      <c r="U1" s="241"/>
      <c r="V1" s="233" t="s">
        <v>1478</v>
      </c>
      <c r="W1" s="234"/>
      <c r="X1" s="234"/>
      <c r="Y1" s="234"/>
      <c r="Z1" s="235"/>
      <c r="AA1" s="233" t="s">
        <v>1479</v>
      </c>
      <c r="AB1" s="234"/>
      <c r="AC1" s="234"/>
      <c r="AD1" s="234"/>
      <c r="AE1" s="235"/>
      <c r="AF1" s="233" t="s">
        <v>1474</v>
      </c>
      <c r="AG1" s="234"/>
      <c r="AH1" s="234"/>
      <c r="AI1" s="234"/>
      <c r="AJ1" s="235"/>
    </row>
    <row r="2" spans="1:36" ht="13.5" thickBot="1">
      <c r="A2" s="81">
        <v>1</v>
      </c>
      <c r="B2" s="82">
        <v>2</v>
      </c>
      <c r="C2" s="84">
        <v>3</v>
      </c>
      <c r="D2" s="84">
        <v>4</v>
      </c>
      <c r="E2" s="84">
        <v>5</v>
      </c>
      <c r="F2" s="85">
        <v>6</v>
      </c>
      <c r="G2" s="83">
        <v>7</v>
      </c>
      <c r="H2" s="84">
        <v>8</v>
      </c>
      <c r="I2" s="84">
        <v>9</v>
      </c>
      <c r="J2" s="84">
        <v>10</v>
      </c>
      <c r="K2" s="86">
        <v>11</v>
      </c>
      <c r="L2" s="83">
        <v>12</v>
      </c>
      <c r="M2" s="84">
        <v>13</v>
      </c>
      <c r="N2" s="84">
        <v>14</v>
      </c>
      <c r="O2" s="84">
        <v>15</v>
      </c>
      <c r="P2" s="86">
        <v>16</v>
      </c>
      <c r="Q2" s="83">
        <v>17</v>
      </c>
      <c r="R2" s="84">
        <v>18</v>
      </c>
      <c r="S2" s="84">
        <v>19</v>
      </c>
      <c r="T2" s="84">
        <v>20</v>
      </c>
      <c r="U2" s="85">
        <v>21</v>
      </c>
      <c r="V2" s="89">
        <v>22</v>
      </c>
      <c r="W2" s="84">
        <v>23</v>
      </c>
      <c r="X2" s="84">
        <v>24</v>
      </c>
      <c r="Y2" s="84">
        <v>25</v>
      </c>
      <c r="Z2" s="85">
        <v>26</v>
      </c>
      <c r="AA2" s="83">
        <v>27</v>
      </c>
      <c r="AB2" s="84">
        <v>28</v>
      </c>
      <c r="AC2" s="84">
        <v>29</v>
      </c>
      <c r="AD2" s="84">
        <v>30</v>
      </c>
      <c r="AE2" s="85">
        <v>31</v>
      </c>
      <c r="AF2" s="83">
        <v>32</v>
      </c>
      <c r="AG2" s="84">
        <v>33</v>
      </c>
      <c r="AH2" s="84">
        <v>34</v>
      </c>
      <c r="AI2" s="84">
        <v>35</v>
      </c>
      <c r="AJ2" s="85">
        <v>36</v>
      </c>
    </row>
    <row r="3" spans="1:36" ht="63.75">
      <c r="A3" s="87" t="s">
        <v>143</v>
      </c>
      <c r="B3" s="90">
        <v>5.55</v>
      </c>
      <c r="C3" s="91">
        <v>2.57</v>
      </c>
      <c r="D3" s="91"/>
      <c r="E3" s="91"/>
      <c r="F3" s="92">
        <v>8.1199999999999992</v>
      </c>
      <c r="G3" s="24">
        <v>6.18</v>
      </c>
      <c r="H3" s="24">
        <v>4.74</v>
      </c>
      <c r="I3" s="24"/>
      <c r="J3" s="24"/>
      <c r="K3" s="24">
        <v>10.92</v>
      </c>
      <c r="L3" s="24">
        <v>4.18</v>
      </c>
      <c r="M3" s="24">
        <v>6.06</v>
      </c>
      <c r="N3" s="24"/>
      <c r="O3" s="24"/>
      <c r="P3" s="24">
        <v>10.239999999999998</v>
      </c>
      <c r="Q3" s="24">
        <v>8.35</v>
      </c>
      <c r="R3" s="24">
        <v>5.24</v>
      </c>
      <c r="S3" s="24"/>
      <c r="T3" s="24"/>
      <c r="U3" s="24">
        <v>13.59</v>
      </c>
      <c r="V3" s="24">
        <v>4</v>
      </c>
      <c r="W3" s="24">
        <v>4.3</v>
      </c>
      <c r="X3" s="24"/>
      <c r="Y3" s="24"/>
      <c r="Z3" s="24">
        <v>8.3000000000000007</v>
      </c>
      <c r="AA3" s="24">
        <v>3.76</v>
      </c>
      <c r="AB3" s="24">
        <v>2.6799999999999997</v>
      </c>
      <c r="AC3" s="24"/>
      <c r="AD3" s="24"/>
      <c r="AE3" s="24">
        <v>6.4399999999999995</v>
      </c>
      <c r="AF3" s="24">
        <v>3.99</v>
      </c>
      <c r="AG3" s="24">
        <v>4.4000000000000004</v>
      </c>
      <c r="AH3" s="24"/>
      <c r="AI3" s="24"/>
      <c r="AJ3" s="24">
        <v>8.39</v>
      </c>
    </row>
    <row r="4" spans="1:36" ht="51">
      <c r="A4" s="87" t="s">
        <v>145</v>
      </c>
      <c r="B4" s="93"/>
      <c r="C4" s="24"/>
      <c r="D4" s="24"/>
      <c r="E4" s="24">
        <v>1.64</v>
      </c>
      <c r="F4" s="94">
        <v>1.64</v>
      </c>
      <c r="G4" s="24">
        <v>1.51</v>
      </c>
      <c r="H4" s="24">
        <v>0.28999999999999998</v>
      </c>
      <c r="I4" s="24"/>
      <c r="J4" s="24"/>
      <c r="K4" s="24">
        <v>1.8</v>
      </c>
      <c r="L4" s="24">
        <v>1.18</v>
      </c>
      <c r="M4" s="24">
        <v>0.57999999999999996</v>
      </c>
      <c r="N4" s="24"/>
      <c r="O4" s="24"/>
      <c r="P4" s="24">
        <v>1.7599999999999998</v>
      </c>
      <c r="Q4" s="24">
        <v>1.71</v>
      </c>
      <c r="R4" s="24">
        <v>0.31</v>
      </c>
      <c r="S4" s="24"/>
      <c r="T4" s="24"/>
      <c r="U4" s="24">
        <v>2.02</v>
      </c>
      <c r="V4" s="24">
        <v>0.98</v>
      </c>
      <c r="W4" s="24">
        <v>0</v>
      </c>
      <c r="X4" s="24"/>
      <c r="Y4" s="24"/>
      <c r="Z4" s="24">
        <v>0.98</v>
      </c>
      <c r="AA4" s="24">
        <v>1.1499999999999999</v>
      </c>
      <c r="AB4" s="24">
        <v>0.18</v>
      </c>
      <c r="AC4" s="24"/>
      <c r="AD4" s="24"/>
      <c r="AE4" s="24">
        <v>1.3299999999999998</v>
      </c>
      <c r="AF4" s="24">
        <v>1.22</v>
      </c>
      <c r="AG4" s="24">
        <v>0.2</v>
      </c>
      <c r="AH4" s="24"/>
      <c r="AI4" s="24"/>
      <c r="AJ4" s="24">
        <v>1.42</v>
      </c>
    </row>
    <row r="5" spans="1:36" ht="63.75">
      <c r="A5" s="87" t="s">
        <v>146</v>
      </c>
      <c r="B5" s="93">
        <v>8.89</v>
      </c>
      <c r="C5" s="24">
        <v>0.79</v>
      </c>
      <c r="D5" s="24"/>
      <c r="E5" s="24"/>
      <c r="F5" s="94">
        <v>9.68</v>
      </c>
      <c r="G5" s="24"/>
      <c r="H5" s="24"/>
      <c r="I5" s="24"/>
      <c r="J5" s="24"/>
      <c r="K5" s="24">
        <v>6.93</v>
      </c>
      <c r="L5" s="24">
        <v>7.31</v>
      </c>
      <c r="M5" s="24">
        <v>0.48</v>
      </c>
      <c r="N5" s="24"/>
      <c r="O5" s="24"/>
      <c r="P5" s="24">
        <v>7.7899999999999991</v>
      </c>
      <c r="Q5" s="24">
        <v>12.07</v>
      </c>
      <c r="R5" s="24">
        <v>1.54</v>
      </c>
      <c r="S5" s="24"/>
      <c r="T5" s="24"/>
      <c r="U5" s="24">
        <v>13.61</v>
      </c>
      <c r="V5" s="24">
        <v>7.59</v>
      </c>
      <c r="W5" s="24">
        <v>2.0300000000000002</v>
      </c>
      <c r="X5" s="24"/>
      <c r="Y5" s="24"/>
      <c r="Z5" s="24">
        <v>9.620000000000001</v>
      </c>
      <c r="AA5" s="24">
        <v>3.5999999999999996</v>
      </c>
      <c r="AB5" s="24">
        <v>0.28000000000000003</v>
      </c>
      <c r="AC5" s="24"/>
      <c r="AD5" s="24"/>
      <c r="AE5" s="24">
        <v>3.88</v>
      </c>
      <c r="AF5" s="24">
        <v>5.83</v>
      </c>
      <c r="AG5" s="24">
        <v>1</v>
      </c>
      <c r="AH5" s="24"/>
      <c r="AI5" s="24"/>
      <c r="AJ5" s="24">
        <v>6.83</v>
      </c>
    </row>
    <row r="6" spans="1:36" ht="51">
      <c r="A6" s="87" t="s">
        <v>147</v>
      </c>
      <c r="B6" s="93"/>
      <c r="C6" s="24"/>
      <c r="D6" s="24"/>
      <c r="E6" s="24">
        <v>3.82</v>
      </c>
      <c r="F6" s="94">
        <v>3.82</v>
      </c>
      <c r="G6" s="24">
        <v>2.2200000000000002</v>
      </c>
      <c r="H6" s="24">
        <v>1.64</v>
      </c>
      <c r="I6" s="24"/>
      <c r="J6" s="24"/>
      <c r="K6" s="24">
        <v>3.8600000000000003</v>
      </c>
      <c r="L6" s="24">
        <v>2.11</v>
      </c>
      <c r="M6" s="24">
        <v>1.55</v>
      </c>
      <c r="N6" s="24"/>
      <c r="O6" s="24"/>
      <c r="P6" s="24">
        <v>3.66</v>
      </c>
      <c r="Q6" s="24">
        <v>2.2000000000000002</v>
      </c>
      <c r="R6" s="24">
        <v>3.02</v>
      </c>
      <c r="S6" s="24"/>
      <c r="T6" s="24"/>
      <c r="U6" s="24">
        <v>5.2200000000000006</v>
      </c>
      <c r="V6" s="24">
        <v>1.84</v>
      </c>
      <c r="W6" s="24">
        <v>1.64</v>
      </c>
      <c r="X6" s="24"/>
      <c r="Y6" s="24"/>
      <c r="Z6" s="24">
        <v>3.48</v>
      </c>
      <c r="AA6" s="24">
        <v>1.82</v>
      </c>
      <c r="AB6" s="24">
        <v>1.4</v>
      </c>
      <c r="AC6" s="24"/>
      <c r="AD6" s="24"/>
      <c r="AE6" s="24">
        <v>3.2199999999999998</v>
      </c>
      <c r="AF6" s="24">
        <v>1.86</v>
      </c>
      <c r="AG6" s="24">
        <v>1.49</v>
      </c>
      <c r="AH6" s="24"/>
      <c r="AI6" s="24"/>
      <c r="AJ6" s="24">
        <v>3.35</v>
      </c>
    </row>
    <row r="7" spans="1:36" ht="38.25">
      <c r="A7" s="87" t="s">
        <v>148</v>
      </c>
      <c r="B7" s="93"/>
      <c r="C7" s="24"/>
      <c r="D7" s="24"/>
      <c r="E7" s="24">
        <v>3.16</v>
      </c>
      <c r="F7" s="94">
        <v>3.16</v>
      </c>
      <c r="G7" s="24"/>
      <c r="H7" s="24"/>
      <c r="I7" s="24"/>
      <c r="J7" s="24"/>
      <c r="K7" s="24">
        <v>3.46</v>
      </c>
      <c r="L7" s="24">
        <v>0</v>
      </c>
      <c r="M7" s="24">
        <v>2.02</v>
      </c>
      <c r="N7" s="24"/>
      <c r="O7" s="24"/>
      <c r="P7" s="24">
        <v>2.02</v>
      </c>
      <c r="Q7" s="24">
        <v>0</v>
      </c>
      <c r="R7" s="24">
        <v>3.21</v>
      </c>
      <c r="S7" s="24"/>
      <c r="T7" s="24"/>
      <c r="U7" s="24">
        <v>3.21</v>
      </c>
      <c r="V7" s="24">
        <v>2.37</v>
      </c>
      <c r="W7" s="24">
        <v>0</v>
      </c>
      <c r="X7" s="24"/>
      <c r="Y7" s="24"/>
      <c r="Z7" s="24">
        <v>2.37</v>
      </c>
      <c r="AA7" s="24">
        <v>0</v>
      </c>
      <c r="AB7" s="24">
        <v>2</v>
      </c>
      <c r="AC7" s="24"/>
      <c r="AD7" s="24"/>
      <c r="AE7" s="24">
        <v>2</v>
      </c>
      <c r="AF7" s="24">
        <v>0</v>
      </c>
      <c r="AG7" s="24">
        <v>1.69</v>
      </c>
      <c r="AH7" s="24"/>
      <c r="AI7" s="24"/>
      <c r="AJ7" s="24">
        <v>1.69</v>
      </c>
    </row>
    <row r="8" spans="1:36" ht="38.25">
      <c r="A8" s="87" t="s">
        <v>1600</v>
      </c>
      <c r="B8" s="93">
        <v>3.82</v>
      </c>
      <c r="C8" s="24">
        <v>3.39</v>
      </c>
      <c r="D8" s="24"/>
      <c r="E8" s="24"/>
      <c r="F8" s="94">
        <v>7.21</v>
      </c>
      <c r="G8" s="24"/>
      <c r="H8" s="24"/>
      <c r="I8" s="24"/>
      <c r="J8" s="24"/>
      <c r="K8" s="24">
        <v>7.35</v>
      </c>
      <c r="L8" s="24">
        <v>5.26</v>
      </c>
      <c r="M8" s="24">
        <v>4.8600000000000003</v>
      </c>
      <c r="N8" s="24"/>
      <c r="O8" s="24"/>
      <c r="P8" s="24">
        <v>10.120000000000001</v>
      </c>
      <c r="Q8" s="24">
        <v>7.05</v>
      </c>
      <c r="R8" s="24">
        <v>4.88</v>
      </c>
      <c r="S8" s="24"/>
      <c r="T8" s="24"/>
      <c r="U8" s="24">
        <v>11.93</v>
      </c>
      <c r="V8" s="24">
        <v>3.4499999999999997</v>
      </c>
      <c r="W8" s="24">
        <v>3.19</v>
      </c>
      <c r="X8" s="24"/>
      <c r="Y8" s="24"/>
      <c r="Z8" s="24">
        <v>6.64</v>
      </c>
      <c r="AA8" s="24">
        <v>4.47</v>
      </c>
      <c r="AB8" s="24">
        <v>3.6599999999999997</v>
      </c>
      <c r="AC8" s="24"/>
      <c r="AD8" s="24"/>
      <c r="AE8" s="24">
        <v>8.129999999999999</v>
      </c>
      <c r="AF8" s="24">
        <v>5.94</v>
      </c>
      <c r="AG8" s="24">
        <v>5.21</v>
      </c>
      <c r="AH8" s="24"/>
      <c r="AI8" s="24"/>
      <c r="AJ8" s="24">
        <v>11.15</v>
      </c>
    </row>
    <row r="9" spans="1:36" ht="51">
      <c r="A9" s="87" t="s">
        <v>151</v>
      </c>
      <c r="B9" s="93"/>
      <c r="C9" s="24"/>
      <c r="D9" s="24"/>
      <c r="E9" s="24">
        <v>8.81</v>
      </c>
      <c r="F9" s="94">
        <v>8.81</v>
      </c>
      <c r="G9" s="24"/>
      <c r="H9" s="24"/>
      <c r="I9" s="24"/>
      <c r="J9" s="24"/>
      <c r="K9" s="24">
        <v>7.52</v>
      </c>
      <c r="L9" s="24">
        <v>3.17</v>
      </c>
      <c r="M9" s="24">
        <v>3.81</v>
      </c>
      <c r="N9" s="24"/>
      <c r="O9" s="24"/>
      <c r="P9" s="24">
        <v>6.98</v>
      </c>
      <c r="Q9" s="24">
        <v>4.3600000000000003</v>
      </c>
      <c r="R9" s="24">
        <v>2.15</v>
      </c>
      <c r="S9" s="24"/>
      <c r="T9" s="24"/>
      <c r="U9" s="24">
        <v>6.51</v>
      </c>
      <c r="V9" s="24">
        <v>3.27</v>
      </c>
      <c r="W9" s="24">
        <v>3.6</v>
      </c>
      <c r="X9" s="24"/>
      <c r="Y9" s="24"/>
      <c r="Z9" s="24">
        <v>6.87</v>
      </c>
      <c r="AA9" s="24">
        <v>2.15</v>
      </c>
      <c r="AB9" s="24">
        <v>2.95</v>
      </c>
      <c r="AC9" s="24"/>
      <c r="AD9" s="24"/>
      <c r="AE9" s="24">
        <v>5.0999999999999996</v>
      </c>
      <c r="AF9" s="24">
        <v>2.31</v>
      </c>
      <c r="AG9" s="24">
        <v>3.06</v>
      </c>
      <c r="AH9" s="24"/>
      <c r="AI9" s="24"/>
      <c r="AJ9" s="24">
        <v>5.37</v>
      </c>
    </row>
    <row r="10" spans="1:36" ht="51">
      <c r="A10" s="87" t="s">
        <v>153</v>
      </c>
      <c r="B10" s="93">
        <v>1.94</v>
      </c>
      <c r="C10" s="24"/>
      <c r="D10" s="24"/>
      <c r="E10" s="24"/>
      <c r="F10" s="94">
        <v>1.94</v>
      </c>
      <c r="G10" s="24"/>
      <c r="H10" s="24"/>
      <c r="I10" s="24"/>
      <c r="J10" s="24"/>
      <c r="K10" s="24">
        <v>2.11</v>
      </c>
      <c r="L10" s="24">
        <v>0.5</v>
      </c>
      <c r="M10" s="24"/>
      <c r="N10" s="24"/>
      <c r="O10" s="24"/>
      <c r="P10" s="24">
        <v>0.5</v>
      </c>
      <c r="Q10" s="24">
        <v>1.42</v>
      </c>
      <c r="R10" s="24"/>
      <c r="S10" s="24"/>
      <c r="T10" s="24"/>
      <c r="U10" s="24">
        <v>1.42</v>
      </c>
      <c r="V10" s="24">
        <v>1.1100000000000001</v>
      </c>
      <c r="W10" s="24"/>
      <c r="X10" s="24"/>
      <c r="Y10" s="24"/>
      <c r="Z10" s="24">
        <v>1.1100000000000001</v>
      </c>
      <c r="AA10" s="24">
        <v>1.44</v>
      </c>
      <c r="AB10" s="24"/>
      <c r="AC10" s="24"/>
      <c r="AD10" s="24"/>
      <c r="AE10" s="24">
        <v>1.44</v>
      </c>
      <c r="AF10" s="24">
        <v>0.61</v>
      </c>
      <c r="AG10" s="24"/>
      <c r="AH10" s="24"/>
      <c r="AI10" s="24"/>
      <c r="AJ10" s="24">
        <v>0.61</v>
      </c>
    </row>
    <row r="11" spans="1:36" ht="51">
      <c r="A11" s="87" t="s">
        <v>154</v>
      </c>
      <c r="B11" s="93"/>
      <c r="C11" s="24"/>
      <c r="D11" s="24"/>
      <c r="E11" s="24">
        <v>4.46</v>
      </c>
      <c r="F11" s="94">
        <v>4.46</v>
      </c>
      <c r="G11" s="24"/>
      <c r="H11" s="24"/>
      <c r="I11" s="24"/>
      <c r="J11" s="24"/>
      <c r="K11" s="24">
        <v>4.37</v>
      </c>
      <c r="L11" s="24">
        <v>3.2</v>
      </c>
      <c r="M11" s="24">
        <v>1.6</v>
      </c>
      <c r="N11" s="24"/>
      <c r="O11" s="24"/>
      <c r="P11" s="24">
        <v>4.8000000000000007</v>
      </c>
      <c r="Q11" s="24">
        <v>2.09</v>
      </c>
      <c r="R11" s="24">
        <v>1.33</v>
      </c>
      <c r="S11" s="24"/>
      <c r="T11" s="24"/>
      <c r="U11" s="24">
        <v>3.42</v>
      </c>
      <c r="V11" s="24">
        <v>2.3199999999999998</v>
      </c>
      <c r="W11" s="24">
        <v>2.5</v>
      </c>
      <c r="X11" s="24"/>
      <c r="Y11" s="24"/>
      <c r="Z11" s="24">
        <v>4.82</v>
      </c>
      <c r="AA11" s="24">
        <v>1.78</v>
      </c>
      <c r="AB11" s="24">
        <v>3.12</v>
      </c>
      <c r="AC11" s="24"/>
      <c r="AD11" s="24"/>
      <c r="AE11" s="24">
        <v>4.9000000000000004</v>
      </c>
      <c r="AF11" s="24">
        <v>1.78</v>
      </c>
      <c r="AG11" s="24">
        <v>2.14</v>
      </c>
      <c r="AH11" s="24"/>
      <c r="AI11" s="24"/>
      <c r="AJ11" s="24">
        <v>3.92</v>
      </c>
    </row>
    <row r="12" spans="1:36" ht="25.5">
      <c r="A12" s="87" t="s">
        <v>855</v>
      </c>
      <c r="B12" s="93">
        <v>0.09</v>
      </c>
      <c r="C12" s="24"/>
      <c r="D12" s="24"/>
      <c r="E12" s="24"/>
      <c r="F12" s="94">
        <v>0.09</v>
      </c>
      <c r="G12" s="24"/>
      <c r="H12" s="24"/>
      <c r="I12" s="24"/>
      <c r="J12" s="24"/>
      <c r="K12" s="24">
        <v>0.39</v>
      </c>
      <c r="L12" s="24">
        <v>0.18</v>
      </c>
      <c r="M12" s="24"/>
      <c r="N12" s="24"/>
      <c r="O12" s="24"/>
      <c r="P12" s="24">
        <v>0.18</v>
      </c>
      <c r="Q12" s="24">
        <v>0.19</v>
      </c>
      <c r="R12" s="24"/>
      <c r="S12" s="24"/>
      <c r="T12" s="24"/>
      <c r="U12" s="24">
        <v>0.19</v>
      </c>
      <c r="V12" s="24">
        <v>0.09</v>
      </c>
      <c r="W12" s="24"/>
      <c r="X12" s="24"/>
      <c r="Y12" s="24"/>
      <c r="Z12" s="24">
        <v>0.09</v>
      </c>
      <c r="AA12" s="24">
        <v>0.32</v>
      </c>
      <c r="AB12" s="24"/>
      <c r="AC12" s="24"/>
      <c r="AD12" s="24"/>
      <c r="AE12" s="24">
        <v>0.32</v>
      </c>
      <c r="AF12" s="24">
        <v>0.25</v>
      </c>
      <c r="AG12" s="24"/>
      <c r="AH12" s="24"/>
      <c r="AI12" s="24"/>
      <c r="AJ12" s="24">
        <v>0.25</v>
      </c>
    </row>
    <row r="13" spans="1:36" ht="25.5">
      <c r="A13" s="87" t="s">
        <v>155</v>
      </c>
      <c r="B13" s="93"/>
      <c r="C13" s="24"/>
      <c r="D13" s="24"/>
      <c r="E13" s="24">
        <v>1.71</v>
      </c>
      <c r="F13" s="94">
        <v>1.71</v>
      </c>
      <c r="G13" s="24"/>
      <c r="H13" s="24"/>
      <c r="I13" s="24"/>
      <c r="J13" s="24"/>
      <c r="K13" s="24">
        <v>1.34</v>
      </c>
      <c r="L13" s="24">
        <v>0.95</v>
      </c>
      <c r="M13" s="24">
        <v>0</v>
      </c>
      <c r="N13" s="24"/>
      <c r="O13" s="24"/>
      <c r="P13" s="24">
        <v>0.95</v>
      </c>
      <c r="Q13" s="24">
        <v>1.24</v>
      </c>
      <c r="R13" s="24">
        <v>0</v>
      </c>
      <c r="S13" s="24">
        <v>0.51</v>
      </c>
      <c r="T13" s="24">
        <v>0</v>
      </c>
      <c r="U13" s="24">
        <v>1.75</v>
      </c>
      <c r="V13" s="24">
        <v>0.52</v>
      </c>
      <c r="W13" s="24">
        <v>1.25</v>
      </c>
      <c r="X13" s="24"/>
      <c r="Y13" s="24"/>
      <c r="Z13" s="24">
        <v>1.77</v>
      </c>
      <c r="AA13" s="24">
        <v>0.48</v>
      </c>
      <c r="AB13" s="24">
        <v>0.45</v>
      </c>
      <c r="AC13" s="24">
        <v>0.46</v>
      </c>
      <c r="AD13" s="24">
        <v>0</v>
      </c>
      <c r="AE13" s="24">
        <v>1.3900000000000001</v>
      </c>
      <c r="AF13" s="24">
        <v>0.27</v>
      </c>
      <c r="AG13" s="24">
        <v>0.45</v>
      </c>
      <c r="AH13" s="24">
        <v>0</v>
      </c>
      <c r="AI13" s="24">
        <v>0.38</v>
      </c>
      <c r="AJ13" s="24">
        <v>1.1000000000000001</v>
      </c>
    </row>
    <row r="14" spans="1:36" ht="25.5">
      <c r="A14" s="87" t="s">
        <v>157</v>
      </c>
      <c r="B14" s="93"/>
      <c r="C14" s="24"/>
      <c r="D14" s="24"/>
      <c r="E14" s="24">
        <v>1.89</v>
      </c>
      <c r="F14" s="94">
        <v>1.89</v>
      </c>
      <c r="G14" s="24"/>
      <c r="H14" s="24"/>
      <c r="I14" s="24"/>
      <c r="J14" s="24"/>
      <c r="K14" s="24">
        <v>1.26</v>
      </c>
      <c r="L14" s="24">
        <v>0.54</v>
      </c>
      <c r="M14" s="24">
        <v>0.9</v>
      </c>
      <c r="N14" s="24"/>
      <c r="O14" s="24"/>
      <c r="P14" s="24">
        <v>1.44</v>
      </c>
      <c r="Q14" s="24">
        <v>0.09</v>
      </c>
      <c r="R14" s="24">
        <v>2.09</v>
      </c>
      <c r="S14" s="24"/>
      <c r="T14" s="24"/>
      <c r="U14" s="24">
        <v>2.1799999999999997</v>
      </c>
      <c r="V14" s="24">
        <v>1.08</v>
      </c>
      <c r="W14" s="24">
        <v>0</v>
      </c>
      <c r="X14" s="24"/>
      <c r="Y14" s="24"/>
      <c r="Z14" s="24">
        <v>1.08</v>
      </c>
      <c r="AA14" s="24">
        <v>0</v>
      </c>
      <c r="AB14" s="24">
        <v>1.44</v>
      </c>
      <c r="AC14" s="24"/>
      <c r="AD14" s="24"/>
      <c r="AE14" s="24">
        <v>1.44</v>
      </c>
      <c r="AF14" s="24">
        <v>0.27</v>
      </c>
      <c r="AG14" s="24">
        <v>0.45</v>
      </c>
      <c r="AH14" s="24"/>
      <c r="AI14" s="24"/>
      <c r="AJ14" s="24">
        <v>0.72</v>
      </c>
    </row>
    <row r="15" spans="1:36" ht="38.25">
      <c r="A15" s="87" t="s">
        <v>159</v>
      </c>
      <c r="B15" s="93"/>
      <c r="C15" s="24"/>
      <c r="D15" s="24"/>
      <c r="E15" s="24">
        <v>3.6</v>
      </c>
      <c r="F15" s="94">
        <v>3.6</v>
      </c>
      <c r="G15" s="24"/>
      <c r="H15" s="24"/>
      <c r="I15" s="24"/>
      <c r="J15" s="24"/>
      <c r="K15" s="24">
        <v>3.6</v>
      </c>
      <c r="L15" s="24">
        <v>2.42</v>
      </c>
      <c r="M15" s="24">
        <v>1.07</v>
      </c>
      <c r="N15" s="24"/>
      <c r="O15" s="24"/>
      <c r="P15" s="24">
        <v>3.49</v>
      </c>
      <c r="Q15" s="24">
        <v>3.71</v>
      </c>
      <c r="R15" s="24">
        <v>1.83</v>
      </c>
      <c r="S15" s="24"/>
      <c r="T15" s="24"/>
      <c r="U15" s="24">
        <v>5.54</v>
      </c>
      <c r="V15" s="24">
        <v>1.5</v>
      </c>
      <c r="W15" s="24">
        <v>0.56000000000000005</v>
      </c>
      <c r="X15" s="24"/>
      <c r="Y15" s="24"/>
      <c r="Z15" s="24">
        <v>2.06</v>
      </c>
      <c r="AA15" s="24">
        <v>1.34</v>
      </c>
      <c r="AB15" s="24">
        <v>0.59</v>
      </c>
      <c r="AC15" s="24"/>
      <c r="AD15" s="24"/>
      <c r="AE15" s="24">
        <v>1.9300000000000002</v>
      </c>
      <c r="AF15" s="24">
        <v>1.88</v>
      </c>
      <c r="AG15" s="24">
        <v>1.45</v>
      </c>
      <c r="AH15" s="24"/>
      <c r="AI15" s="24"/>
      <c r="AJ15" s="24">
        <v>3.33</v>
      </c>
    </row>
    <row r="16" spans="1:36" ht="63.75">
      <c r="A16" s="87" t="s">
        <v>161</v>
      </c>
      <c r="B16" s="93">
        <v>0</v>
      </c>
      <c r="C16" s="24">
        <v>8.2081887770689104</v>
      </c>
      <c r="D16" s="24"/>
      <c r="E16" s="24"/>
      <c r="F16" s="94">
        <v>8.2081887770689104</v>
      </c>
      <c r="G16" s="24"/>
      <c r="H16" s="24"/>
      <c r="I16" s="24"/>
      <c r="J16" s="24"/>
      <c r="K16" s="24">
        <v>6.7</v>
      </c>
      <c r="L16" s="24">
        <v>6.35</v>
      </c>
      <c r="M16" s="24">
        <v>0</v>
      </c>
      <c r="N16" s="24"/>
      <c r="O16" s="24"/>
      <c r="P16" s="24">
        <v>6.35</v>
      </c>
      <c r="Q16" s="24">
        <v>7.27</v>
      </c>
      <c r="R16" s="24">
        <v>1.25</v>
      </c>
      <c r="S16" s="24"/>
      <c r="T16" s="24"/>
      <c r="U16" s="24">
        <v>8.52</v>
      </c>
      <c r="V16" s="24">
        <v>5.16</v>
      </c>
      <c r="W16" s="24">
        <v>0</v>
      </c>
      <c r="X16" s="24"/>
      <c r="Y16" s="24"/>
      <c r="Z16" s="24">
        <v>5.16</v>
      </c>
      <c r="AA16" s="24">
        <v>0</v>
      </c>
      <c r="AB16" s="24">
        <v>5.3599999999999994</v>
      </c>
      <c r="AC16" s="24"/>
      <c r="AD16" s="24"/>
      <c r="AE16" s="24">
        <v>5.3599999999999994</v>
      </c>
      <c r="AF16" s="24">
        <v>6.05</v>
      </c>
      <c r="AG16" s="24">
        <v>0</v>
      </c>
      <c r="AH16" s="24"/>
      <c r="AI16" s="24"/>
      <c r="AJ16" s="24">
        <v>6.05</v>
      </c>
    </row>
    <row r="17" spans="1:36" ht="51">
      <c r="A17" s="87" t="s">
        <v>163</v>
      </c>
      <c r="B17" s="93">
        <v>1.67</v>
      </c>
      <c r="C17" s="24">
        <v>2.67</v>
      </c>
      <c r="D17" s="24"/>
      <c r="E17" s="24"/>
      <c r="F17" s="94">
        <v>4.34</v>
      </c>
      <c r="G17" s="24"/>
      <c r="H17" s="24"/>
      <c r="I17" s="24"/>
      <c r="J17" s="24"/>
      <c r="K17" s="24">
        <v>3.82</v>
      </c>
      <c r="L17" s="24">
        <v>1.21</v>
      </c>
      <c r="M17" s="24">
        <v>2.27</v>
      </c>
      <c r="N17" s="24"/>
      <c r="O17" s="24"/>
      <c r="P17" s="24">
        <v>3.48</v>
      </c>
      <c r="Q17" s="24">
        <v>1.34</v>
      </c>
      <c r="R17" s="24">
        <v>3.69</v>
      </c>
      <c r="S17" s="24"/>
      <c r="T17" s="24"/>
      <c r="U17" s="24">
        <v>5.03</v>
      </c>
      <c r="V17" s="24">
        <v>1.57</v>
      </c>
      <c r="W17" s="24">
        <v>2.1</v>
      </c>
      <c r="X17" s="24"/>
      <c r="Y17" s="24"/>
      <c r="Z17" s="24">
        <v>3.67</v>
      </c>
      <c r="AA17" s="24">
        <v>1.3599999999999999</v>
      </c>
      <c r="AB17" s="24">
        <v>1.89</v>
      </c>
      <c r="AC17" s="24"/>
      <c r="AD17" s="24"/>
      <c r="AE17" s="24">
        <v>3.25</v>
      </c>
      <c r="AF17" s="24">
        <v>1.1200000000000001</v>
      </c>
      <c r="AG17" s="24">
        <v>1.87</v>
      </c>
      <c r="AH17" s="24">
        <v>0</v>
      </c>
      <c r="AI17" s="24"/>
      <c r="AJ17" s="24">
        <v>2.99</v>
      </c>
    </row>
    <row r="18" spans="1:36" ht="51">
      <c r="A18" s="87" t="s">
        <v>164</v>
      </c>
      <c r="B18" s="93"/>
      <c r="C18" s="24"/>
      <c r="D18" s="24"/>
      <c r="E18" s="24">
        <v>1.52</v>
      </c>
      <c r="F18" s="94">
        <v>1.52</v>
      </c>
      <c r="G18" s="24"/>
      <c r="H18" s="24"/>
      <c r="I18" s="24"/>
      <c r="J18" s="24"/>
      <c r="K18" s="24">
        <v>1.31</v>
      </c>
      <c r="L18" s="24">
        <v>0.6</v>
      </c>
      <c r="M18" s="24">
        <v>0</v>
      </c>
      <c r="N18" s="24"/>
      <c r="O18" s="24"/>
      <c r="P18" s="24">
        <v>0.6</v>
      </c>
      <c r="Q18" s="24">
        <v>1.45</v>
      </c>
      <c r="R18" s="24"/>
      <c r="S18" s="24"/>
      <c r="T18" s="24"/>
      <c r="U18" s="24">
        <v>1.45</v>
      </c>
      <c r="V18" s="24">
        <v>0</v>
      </c>
      <c r="W18" s="24">
        <v>1.5</v>
      </c>
      <c r="X18" s="24"/>
      <c r="Y18" s="24"/>
      <c r="Z18" s="24">
        <v>1.5</v>
      </c>
      <c r="AA18" s="24">
        <v>1.24</v>
      </c>
      <c r="AB18" s="24">
        <v>0</v>
      </c>
      <c r="AC18" s="24"/>
      <c r="AD18" s="24"/>
      <c r="AE18" s="24">
        <v>1.24</v>
      </c>
      <c r="AF18" s="24">
        <v>1.24</v>
      </c>
      <c r="AG18" s="24">
        <v>0</v>
      </c>
      <c r="AH18" s="24"/>
      <c r="AI18" s="24"/>
      <c r="AJ18" s="24">
        <v>1.24</v>
      </c>
    </row>
    <row r="19" spans="1:36" ht="51">
      <c r="A19" s="87" t="s">
        <v>165</v>
      </c>
      <c r="B19" s="93"/>
      <c r="C19" s="24"/>
      <c r="D19" s="24"/>
      <c r="E19" s="24">
        <v>0.55000000000000004</v>
      </c>
      <c r="F19" s="94">
        <v>0.55000000000000004</v>
      </c>
      <c r="G19" s="24"/>
      <c r="H19" s="24"/>
      <c r="I19" s="24"/>
      <c r="J19" s="24"/>
      <c r="K19" s="24">
        <v>0.64</v>
      </c>
      <c r="L19" s="24">
        <v>0</v>
      </c>
      <c r="M19" s="24">
        <v>0.51</v>
      </c>
      <c r="N19" s="24"/>
      <c r="O19" s="24"/>
      <c r="P19" s="24">
        <v>0.51</v>
      </c>
      <c r="Q19" s="24"/>
      <c r="R19" s="24">
        <v>0.73</v>
      </c>
      <c r="S19" s="24"/>
      <c r="T19" s="24"/>
      <c r="U19" s="24">
        <v>0.73</v>
      </c>
      <c r="V19" s="24">
        <v>0</v>
      </c>
      <c r="W19" s="24">
        <v>0.36</v>
      </c>
      <c r="X19" s="24"/>
      <c r="Y19" s="24"/>
      <c r="Z19" s="24">
        <v>0.36</v>
      </c>
      <c r="AA19" s="24">
        <v>0</v>
      </c>
      <c r="AB19" s="24">
        <v>0.49</v>
      </c>
      <c r="AC19" s="24"/>
      <c r="AD19" s="24"/>
      <c r="AE19" s="24">
        <v>0.49</v>
      </c>
      <c r="AF19" s="24">
        <v>0</v>
      </c>
      <c r="AG19" s="24">
        <v>0.67</v>
      </c>
      <c r="AH19" s="24"/>
      <c r="AI19" s="24"/>
      <c r="AJ19" s="24">
        <v>0.67</v>
      </c>
    </row>
    <row r="20" spans="1:36" ht="38.25">
      <c r="A20" s="87" t="s">
        <v>166</v>
      </c>
      <c r="B20" s="93"/>
      <c r="C20" s="24"/>
      <c r="D20" s="24"/>
      <c r="E20" s="24">
        <v>0.06</v>
      </c>
      <c r="F20" s="94">
        <v>0.06</v>
      </c>
      <c r="G20" s="24"/>
      <c r="H20" s="24"/>
      <c r="I20" s="24"/>
      <c r="J20" s="24"/>
      <c r="K20" s="24">
        <v>0</v>
      </c>
      <c r="L20" s="24">
        <v>0</v>
      </c>
      <c r="M20" s="24"/>
      <c r="N20" s="24"/>
      <c r="O20" s="24"/>
      <c r="P20" s="24">
        <v>0</v>
      </c>
      <c r="Q20" s="24">
        <v>0</v>
      </c>
      <c r="R20" s="24"/>
      <c r="S20" s="24"/>
      <c r="T20" s="24"/>
      <c r="U20" s="24">
        <v>0</v>
      </c>
      <c r="V20" s="24">
        <v>0</v>
      </c>
      <c r="W20" s="24"/>
      <c r="X20" s="24"/>
      <c r="Y20" s="24"/>
      <c r="Z20" s="24">
        <v>0</v>
      </c>
      <c r="AA20" s="24">
        <v>0</v>
      </c>
      <c r="AB20" s="24"/>
      <c r="AC20" s="24"/>
      <c r="AD20" s="24"/>
      <c r="AE20" s="24">
        <v>0</v>
      </c>
      <c r="AF20" s="24">
        <v>0</v>
      </c>
      <c r="AG20" s="24"/>
      <c r="AH20" s="24"/>
      <c r="AI20" s="24"/>
      <c r="AJ20" s="24">
        <v>0</v>
      </c>
    </row>
    <row r="21" spans="1:36" ht="51">
      <c r="A21" s="87" t="s">
        <v>167</v>
      </c>
      <c r="B21" s="93"/>
      <c r="C21" s="24"/>
      <c r="D21" s="24"/>
      <c r="E21" s="24">
        <v>1.1399999999999999</v>
      </c>
      <c r="F21" s="94">
        <v>1.1399999999999999</v>
      </c>
      <c r="G21" s="24"/>
      <c r="H21" s="24"/>
      <c r="I21" s="24"/>
      <c r="J21" s="24"/>
      <c r="K21" s="24">
        <v>1</v>
      </c>
      <c r="L21" s="24">
        <v>1.0900000000000001</v>
      </c>
      <c r="M21" s="24">
        <v>0</v>
      </c>
      <c r="N21" s="24"/>
      <c r="O21" s="24"/>
      <c r="P21" s="24">
        <v>1.0900000000000001</v>
      </c>
      <c r="Q21" s="24">
        <v>1.3</v>
      </c>
      <c r="R21" s="24"/>
      <c r="S21" s="24"/>
      <c r="T21" s="24"/>
      <c r="U21" s="24">
        <v>1.3</v>
      </c>
      <c r="V21" s="24">
        <v>0.65</v>
      </c>
      <c r="W21" s="24">
        <v>0</v>
      </c>
      <c r="X21" s="24"/>
      <c r="Y21" s="24"/>
      <c r="Z21" s="24">
        <v>0.65</v>
      </c>
      <c r="AA21" s="24">
        <v>0.65</v>
      </c>
      <c r="AB21" s="24">
        <v>0</v>
      </c>
      <c r="AC21" s="24"/>
      <c r="AD21" s="24"/>
      <c r="AE21" s="24">
        <v>0.65</v>
      </c>
      <c r="AF21" s="24">
        <v>0.91</v>
      </c>
      <c r="AG21" s="24">
        <v>0</v>
      </c>
      <c r="AH21" s="24"/>
      <c r="AI21" s="24"/>
      <c r="AJ21" s="24">
        <v>0.91</v>
      </c>
    </row>
    <row r="22" spans="1:36" ht="51">
      <c r="A22" s="87" t="s">
        <v>168</v>
      </c>
      <c r="B22" s="93"/>
      <c r="C22" s="24"/>
      <c r="D22" s="24"/>
      <c r="E22" s="24">
        <v>0.56000000000000005</v>
      </c>
      <c r="F22" s="94">
        <v>0.56000000000000005</v>
      </c>
      <c r="G22" s="24"/>
      <c r="H22" s="24"/>
      <c r="I22" s="24"/>
      <c r="J22" s="24"/>
      <c r="K22" s="24">
        <v>0.44</v>
      </c>
      <c r="L22" s="24">
        <v>0</v>
      </c>
      <c r="M22" s="24">
        <v>0.42</v>
      </c>
      <c r="N22" s="24"/>
      <c r="O22" s="24"/>
      <c r="P22" s="24">
        <v>0.42</v>
      </c>
      <c r="Q22" s="24"/>
      <c r="R22" s="24">
        <v>0.56999999999999995</v>
      </c>
      <c r="S22" s="24"/>
      <c r="T22" s="24"/>
      <c r="U22" s="24">
        <v>0.56999999999999995</v>
      </c>
      <c r="V22" s="24">
        <v>0</v>
      </c>
      <c r="W22" s="24">
        <v>0.39</v>
      </c>
      <c r="X22" s="24"/>
      <c r="Y22" s="24"/>
      <c r="Z22" s="24">
        <v>0.39</v>
      </c>
      <c r="AA22" s="24">
        <v>0</v>
      </c>
      <c r="AB22" s="24">
        <v>0.28999999999999998</v>
      </c>
      <c r="AC22" s="24"/>
      <c r="AD22" s="24"/>
      <c r="AE22" s="24">
        <v>0.28999999999999998</v>
      </c>
      <c r="AF22" s="24">
        <v>0</v>
      </c>
      <c r="AG22" s="24">
        <v>0.59</v>
      </c>
      <c r="AH22" s="24"/>
      <c r="AI22" s="24"/>
      <c r="AJ22" s="24">
        <v>0.59</v>
      </c>
    </row>
    <row r="23" spans="1:36" ht="38.25">
      <c r="A23" s="87" t="s">
        <v>1601</v>
      </c>
      <c r="B23" s="93">
        <v>7.98</v>
      </c>
      <c r="C23" s="24">
        <v>17.18</v>
      </c>
      <c r="D23" s="24">
        <v>0</v>
      </c>
      <c r="E23" s="24">
        <v>0</v>
      </c>
      <c r="F23" s="94">
        <v>25.16</v>
      </c>
      <c r="G23" s="24"/>
      <c r="H23" s="24"/>
      <c r="I23" s="24"/>
      <c r="J23" s="24"/>
      <c r="K23" s="24">
        <v>23</v>
      </c>
      <c r="L23" s="24">
        <v>7.98</v>
      </c>
      <c r="M23" s="24">
        <v>14.41</v>
      </c>
      <c r="N23" s="24"/>
      <c r="O23" s="24"/>
      <c r="P23" s="24">
        <v>22.39</v>
      </c>
      <c r="Q23" s="24">
        <v>9.5299999999999994</v>
      </c>
      <c r="R23" s="24">
        <v>18.399999999999999</v>
      </c>
      <c r="S23" s="24"/>
      <c r="T23" s="24"/>
      <c r="U23" s="24">
        <v>27.93</v>
      </c>
      <c r="V23" s="24">
        <v>20.73</v>
      </c>
      <c r="W23" s="24">
        <v>0</v>
      </c>
      <c r="X23" s="24"/>
      <c r="Y23" s="24"/>
      <c r="Z23" s="24">
        <v>20.73</v>
      </c>
      <c r="AA23" s="24">
        <v>6.27</v>
      </c>
      <c r="AB23" s="24">
        <v>10.25</v>
      </c>
      <c r="AC23" s="24"/>
      <c r="AD23" s="24"/>
      <c r="AE23" s="24">
        <v>16.52</v>
      </c>
      <c r="AF23" s="24">
        <v>8.42</v>
      </c>
      <c r="AG23" s="24">
        <v>13.63</v>
      </c>
      <c r="AH23" s="24"/>
      <c r="AI23" s="24"/>
      <c r="AJ23" s="24">
        <v>22.05</v>
      </c>
    </row>
    <row r="24" spans="1:36" ht="38.25">
      <c r="A24" s="87" t="s">
        <v>171</v>
      </c>
      <c r="B24" s="93">
        <v>0</v>
      </c>
      <c r="C24" s="24">
        <v>17.136044664682686</v>
      </c>
      <c r="D24" s="24">
        <v>0</v>
      </c>
      <c r="E24" s="24">
        <v>0</v>
      </c>
      <c r="F24" s="94">
        <v>17.136044664682686</v>
      </c>
      <c r="G24" s="24"/>
      <c r="H24" s="24"/>
      <c r="I24" s="24"/>
      <c r="J24" s="24"/>
      <c r="K24" s="24">
        <v>15.83</v>
      </c>
      <c r="L24" s="24">
        <v>10.73</v>
      </c>
      <c r="M24" s="24">
        <v>4.1900000000000004</v>
      </c>
      <c r="N24" s="24"/>
      <c r="O24" s="24"/>
      <c r="P24" s="24">
        <v>14.920000000000002</v>
      </c>
      <c r="Q24" s="24">
        <v>11.89</v>
      </c>
      <c r="R24" s="24">
        <v>6.25</v>
      </c>
      <c r="S24" s="24"/>
      <c r="T24" s="24"/>
      <c r="U24" s="24">
        <v>18.14</v>
      </c>
      <c r="V24" s="24">
        <v>9.8000000000000007</v>
      </c>
      <c r="W24" s="24">
        <v>3.76</v>
      </c>
      <c r="X24" s="24"/>
      <c r="Y24" s="24"/>
      <c r="Z24" s="24">
        <v>13.56</v>
      </c>
      <c r="AA24" s="24">
        <v>2.97</v>
      </c>
      <c r="AB24" s="24">
        <v>9.68</v>
      </c>
      <c r="AC24" s="24"/>
      <c r="AD24" s="24"/>
      <c r="AE24" s="24">
        <v>12.65</v>
      </c>
      <c r="AF24" s="24">
        <v>8.1199999999999992</v>
      </c>
      <c r="AG24" s="24">
        <v>4.03</v>
      </c>
      <c r="AH24" s="24"/>
      <c r="AI24" s="24"/>
      <c r="AJ24" s="24">
        <v>12.149999999999999</v>
      </c>
    </row>
    <row r="25" spans="1:36" ht="38.25">
      <c r="A25" s="87" t="s">
        <v>1602</v>
      </c>
      <c r="B25" s="93">
        <v>6.71</v>
      </c>
      <c r="C25" s="24">
        <v>7.3100000000000005</v>
      </c>
      <c r="D25" s="24">
        <v>0</v>
      </c>
      <c r="E25" s="24">
        <v>0</v>
      </c>
      <c r="F25" s="94">
        <v>14.02</v>
      </c>
      <c r="G25" s="24"/>
      <c r="H25" s="24"/>
      <c r="I25" s="24"/>
      <c r="J25" s="24"/>
      <c r="K25" s="24">
        <v>14.08</v>
      </c>
      <c r="L25" s="24">
        <v>7.9700000000000006</v>
      </c>
      <c r="M25" s="24">
        <v>6.82</v>
      </c>
      <c r="N25" s="24"/>
      <c r="O25" s="24"/>
      <c r="P25" s="24">
        <v>14.790000000000001</v>
      </c>
      <c r="Q25" s="24">
        <v>7.91</v>
      </c>
      <c r="R25" s="24">
        <v>8.84</v>
      </c>
      <c r="S25" s="24"/>
      <c r="T25" s="24"/>
      <c r="U25" s="24">
        <v>16.75</v>
      </c>
      <c r="V25" s="24">
        <v>6.98</v>
      </c>
      <c r="W25" s="24">
        <v>4.8</v>
      </c>
      <c r="X25" s="24"/>
      <c r="Y25" s="24"/>
      <c r="Z25" s="24">
        <v>11.780000000000001</v>
      </c>
      <c r="AA25" s="24">
        <v>3.2199999999999998</v>
      </c>
      <c r="AB25" s="24">
        <v>6.77</v>
      </c>
      <c r="AC25" s="24"/>
      <c r="AD25" s="24"/>
      <c r="AE25" s="24">
        <v>9.9899999999999984</v>
      </c>
      <c r="AF25" s="24">
        <v>3.93</v>
      </c>
      <c r="AG25" s="24">
        <v>5.29</v>
      </c>
      <c r="AH25" s="24"/>
      <c r="AI25" s="24"/>
      <c r="AJ25" s="24">
        <v>9.2200000000000006</v>
      </c>
    </row>
    <row r="26" spans="1:36" ht="25.5">
      <c r="A26" s="87" t="s">
        <v>175</v>
      </c>
      <c r="B26" s="93"/>
      <c r="C26" s="24"/>
      <c r="D26" s="24"/>
      <c r="E26" s="24">
        <v>2.0499999999999998</v>
      </c>
      <c r="F26" s="94">
        <v>2.0499999999999998</v>
      </c>
      <c r="G26" s="24"/>
      <c r="H26" s="24"/>
      <c r="I26" s="24"/>
      <c r="J26" s="24"/>
      <c r="K26" s="24">
        <v>1.75</v>
      </c>
      <c r="L26" s="24">
        <v>1.2</v>
      </c>
      <c r="M26" s="24">
        <v>0.65</v>
      </c>
      <c r="N26" s="24"/>
      <c r="O26" s="24"/>
      <c r="P26" s="24">
        <v>1.85</v>
      </c>
      <c r="Q26" s="24">
        <v>1.64</v>
      </c>
      <c r="R26" s="24">
        <v>0.22</v>
      </c>
      <c r="S26" s="24"/>
      <c r="T26" s="24"/>
      <c r="U26" s="24">
        <v>1.8599999999999999</v>
      </c>
      <c r="V26" s="24">
        <v>0.49</v>
      </c>
      <c r="W26" s="24">
        <v>1.72</v>
      </c>
      <c r="X26" s="24"/>
      <c r="Y26" s="24"/>
      <c r="Z26" s="24">
        <v>2.21</v>
      </c>
      <c r="AA26" s="24">
        <v>0.44</v>
      </c>
      <c r="AB26" s="24">
        <v>1.31</v>
      </c>
      <c r="AC26" s="24"/>
      <c r="AD26" s="24"/>
      <c r="AE26" s="24">
        <v>1.75</v>
      </c>
      <c r="AF26" s="24">
        <v>1.0900000000000001</v>
      </c>
      <c r="AG26" s="24">
        <v>0.76</v>
      </c>
      <c r="AH26" s="24"/>
      <c r="AI26" s="24"/>
      <c r="AJ26" s="24">
        <v>1.85</v>
      </c>
    </row>
    <row r="27" spans="1:36" ht="63.75">
      <c r="A27" s="87" t="s">
        <v>176</v>
      </c>
      <c r="B27" s="93">
        <v>3.64</v>
      </c>
      <c r="C27" s="24">
        <v>4.08</v>
      </c>
      <c r="D27" s="24">
        <v>0</v>
      </c>
      <c r="E27" s="24">
        <v>0</v>
      </c>
      <c r="F27" s="94">
        <v>7.7200000000000006</v>
      </c>
      <c r="G27" s="24"/>
      <c r="H27" s="24"/>
      <c r="I27" s="24"/>
      <c r="J27" s="24"/>
      <c r="K27" s="24">
        <v>8.61</v>
      </c>
      <c r="L27" s="24">
        <v>4.26</v>
      </c>
      <c r="M27" s="24">
        <v>2.63</v>
      </c>
      <c r="N27" s="24">
        <v>0</v>
      </c>
      <c r="O27" s="24">
        <v>0</v>
      </c>
      <c r="P27" s="24">
        <v>6.89</v>
      </c>
      <c r="Q27" s="24">
        <v>4.55</v>
      </c>
      <c r="R27" s="24">
        <v>4.28</v>
      </c>
      <c r="S27" s="24"/>
      <c r="T27" s="24"/>
      <c r="U27" s="24">
        <v>8.83</v>
      </c>
      <c r="V27" s="24">
        <v>3.64</v>
      </c>
      <c r="W27" s="24">
        <v>4.29</v>
      </c>
      <c r="X27" s="24"/>
      <c r="Y27" s="24"/>
      <c r="Z27" s="24">
        <v>7.93</v>
      </c>
      <c r="AA27" s="24">
        <v>2.73</v>
      </c>
      <c r="AB27" s="24">
        <v>3.52</v>
      </c>
      <c r="AC27" s="24"/>
      <c r="AD27" s="24"/>
      <c r="AE27" s="24">
        <v>6.25</v>
      </c>
      <c r="AF27" s="24">
        <v>4</v>
      </c>
      <c r="AG27" s="24">
        <v>4.1900000000000004</v>
      </c>
      <c r="AH27" s="24"/>
      <c r="AI27" s="24"/>
      <c r="AJ27" s="24">
        <v>8.1900000000000013</v>
      </c>
    </row>
    <row r="28" spans="1:36" ht="63.75">
      <c r="A28" s="87" t="s">
        <v>179</v>
      </c>
      <c r="B28" s="93">
        <v>3.3</v>
      </c>
      <c r="C28" s="24">
        <v>0</v>
      </c>
      <c r="D28" s="24">
        <v>0</v>
      </c>
      <c r="E28" s="24">
        <v>0</v>
      </c>
      <c r="F28" s="94">
        <v>3.3</v>
      </c>
      <c r="G28" s="24"/>
      <c r="H28" s="24"/>
      <c r="I28" s="24"/>
      <c r="J28" s="24"/>
      <c r="K28" s="24">
        <v>3.07</v>
      </c>
      <c r="L28" s="24">
        <v>2.58</v>
      </c>
      <c r="M28" s="24">
        <v>0</v>
      </c>
      <c r="N28" s="24"/>
      <c r="O28" s="24"/>
      <c r="P28" s="24">
        <v>2.58</v>
      </c>
      <c r="Q28" s="24">
        <v>3.6</v>
      </c>
      <c r="R28" s="24"/>
      <c r="S28" s="24"/>
      <c r="T28" s="24"/>
      <c r="U28" s="24">
        <v>3.6</v>
      </c>
      <c r="V28" s="24">
        <v>2.34</v>
      </c>
      <c r="W28" s="24"/>
      <c r="X28" s="24"/>
      <c r="Y28" s="24"/>
      <c r="Z28" s="24">
        <v>2.34</v>
      </c>
      <c r="AA28" s="24">
        <v>2.4299999999999997</v>
      </c>
      <c r="AB28" s="24"/>
      <c r="AC28" s="24"/>
      <c r="AD28" s="24"/>
      <c r="AE28" s="24">
        <v>2.4299999999999997</v>
      </c>
      <c r="AF28" s="24">
        <v>0.44</v>
      </c>
      <c r="AG28" s="24"/>
      <c r="AH28" s="24"/>
      <c r="AI28" s="24"/>
      <c r="AJ28" s="24">
        <v>0.44</v>
      </c>
    </row>
    <row r="29" spans="1:36" ht="51">
      <c r="A29" s="87" t="s">
        <v>180</v>
      </c>
      <c r="B29" s="93">
        <v>0</v>
      </c>
      <c r="C29" s="24">
        <v>0.61</v>
      </c>
      <c r="D29" s="24"/>
      <c r="E29" s="24"/>
      <c r="F29" s="94">
        <v>0.61</v>
      </c>
      <c r="G29" s="24"/>
      <c r="H29" s="24"/>
      <c r="I29" s="24"/>
      <c r="J29" s="24"/>
      <c r="K29" s="24">
        <v>0.64</v>
      </c>
      <c r="L29" s="24">
        <v>0.6</v>
      </c>
      <c r="M29" s="24">
        <v>0</v>
      </c>
      <c r="N29" s="24"/>
      <c r="O29" s="24"/>
      <c r="P29" s="24">
        <v>0.6</v>
      </c>
      <c r="Q29" s="24">
        <v>0.6</v>
      </c>
      <c r="R29" s="24"/>
      <c r="S29" s="24"/>
      <c r="T29" s="24"/>
      <c r="U29" s="24">
        <v>0.6</v>
      </c>
      <c r="V29" s="24">
        <v>0</v>
      </c>
      <c r="W29" s="24">
        <v>0.67</v>
      </c>
      <c r="X29" s="24"/>
      <c r="Y29" s="24"/>
      <c r="Z29" s="24">
        <v>0.67</v>
      </c>
      <c r="AA29" s="24">
        <v>0.47</v>
      </c>
      <c r="AB29" s="24">
        <v>0</v>
      </c>
      <c r="AC29" s="24"/>
      <c r="AD29" s="24"/>
      <c r="AE29" s="24">
        <v>0.47</v>
      </c>
      <c r="AF29" s="24">
        <v>0.45</v>
      </c>
      <c r="AG29" s="24">
        <v>0</v>
      </c>
      <c r="AH29" s="24"/>
      <c r="AI29" s="24"/>
      <c r="AJ29" s="24">
        <v>0.45</v>
      </c>
    </row>
    <row r="30" spans="1:36" ht="51">
      <c r="A30" s="87" t="s">
        <v>181</v>
      </c>
      <c r="B30" s="93">
        <v>0.45</v>
      </c>
      <c r="C30" s="24"/>
      <c r="D30" s="24"/>
      <c r="E30" s="24"/>
      <c r="F30" s="94">
        <v>0.45</v>
      </c>
      <c r="G30" s="24"/>
      <c r="H30" s="24"/>
      <c r="I30" s="24"/>
      <c r="J30" s="24"/>
      <c r="K30" s="24">
        <v>0.82</v>
      </c>
      <c r="L30" s="24">
        <v>0.44</v>
      </c>
      <c r="M30" s="24"/>
      <c r="N30" s="24"/>
      <c r="O30" s="24"/>
      <c r="P30" s="24">
        <v>0.44</v>
      </c>
      <c r="Q30" s="24">
        <v>0.64</v>
      </c>
      <c r="R30" s="24"/>
      <c r="S30" s="24"/>
      <c r="T30" s="24"/>
      <c r="U30" s="24">
        <v>0.64</v>
      </c>
      <c r="V30" s="24">
        <v>0.53</v>
      </c>
      <c r="W30" s="24"/>
      <c r="X30" s="24"/>
      <c r="Y30" s="24"/>
      <c r="Z30" s="24">
        <v>0.53</v>
      </c>
      <c r="AA30" s="24">
        <v>0.35</v>
      </c>
      <c r="AB30" s="24"/>
      <c r="AC30" s="24"/>
      <c r="AD30" s="24"/>
      <c r="AE30" s="24">
        <v>0.35</v>
      </c>
      <c r="AF30" s="24">
        <v>0.33</v>
      </c>
      <c r="AG30" s="24"/>
      <c r="AH30" s="24"/>
      <c r="AI30" s="24"/>
      <c r="AJ30" s="24">
        <v>0.33</v>
      </c>
    </row>
    <row r="31" spans="1:36" ht="51">
      <c r="A31" s="87" t="s">
        <v>182</v>
      </c>
      <c r="B31" s="93">
        <v>1.27</v>
      </c>
      <c r="C31" s="24">
        <v>0</v>
      </c>
      <c r="D31" s="24"/>
      <c r="E31" s="24"/>
      <c r="F31" s="94">
        <v>1.27</v>
      </c>
      <c r="G31" s="24"/>
      <c r="H31" s="24"/>
      <c r="I31" s="24"/>
      <c r="J31" s="24"/>
      <c r="K31" s="24">
        <v>1.24</v>
      </c>
      <c r="L31" s="24">
        <v>0</v>
      </c>
      <c r="M31" s="24">
        <v>1.1100000000000001</v>
      </c>
      <c r="N31" s="24"/>
      <c r="O31" s="24"/>
      <c r="P31" s="24">
        <v>1.1100000000000001</v>
      </c>
      <c r="Q31" s="24"/>
      <c r="R31" s="24">
        <v>1.31</v>
      </c>
      <c r="S31" s="24"/>
      <c r="T31" s="24"/>
      <c r="U31" s="24">
        <v>1.31</v>
      </c>
      <c r="V31" s="24">
        <v>0</v>
      </c>
      <c r="W31" s="24">
        <v>1.02</v>
      </c>
      <c r="X31" s="24"/>
      <c r="Y31" s="24"/>
      <c r="Z31" s="24">
        <v>1.02</v>
      </c>
      <c r="AA31" s="24">
        <v>0</v>
      </c>
      <c r="AB31" s="24">
        <v>0.87</v>
      </c>
      <c r="AC31" s="24"/>
      <c r="AD31" s="24"/>
      <c r="AE31" s="24">
        <v>0.87</v>
      </c>
      <c r="AF31" s="24">
        <v>0</v>
      </c>
      <c r="AG31" s="24">
        <v>0.95</v>
      </c>
      <c r="AH31" s="24"/>
      <c r="AI31" s="24"/>
      <c r="AJ31" s="24">
        <v>0.95</v>
      </c>
    </row>
    <row r="32" spans="1:36" ht="38.25">
      <c r="A32" s="87" t="s">
        <v>184</v>
      </c>
      <c r="B32" s="93">
        <v>0.27</v>
      </c>
      <c r="C32" s="24">
        <v>0</v>
      </c>
      <c r="D32" s="24"/>
      <c r="E32" s="24"/>
      <c r="F32" s="94">
        <v>0.27</v>
      </c>
      <c r="G32" s="24"/>
      <c r="H32" s="24"/>
      <c r="I32" s="24"/>
      <c r="J32" s="24"/>
      <c r="K32" s="24">
        <v>0.55000000000000004</v>
      </c>
      <c r="L32" s="24">
        <v>0</v>
      </c>
      <c r="M32" s="24">
        <v>0.27</v>
      </c>
      <c r="N32" s="24"/>
      <c r="O32" s="24"/>
      <c r="P32" s="24">
        <v>0.27</v>
      </c>
      <c r="Q32" s="24">
        <v>0.27</v>
      </c>
      <c r="R32" s="24"/>
      <c r="S32" s="24"/>
      <c r="T32" s="24"/>
      <c r="U32" s="24">
        <v>0.27</v>
      </c>
      <c r="V32" s="24">
        <v>0</v>
      </c>
      <c r="W32" s="24">
        <v>0.18</v>
      </c>
      <c r="X32" s="24"/>
      <c r="Y32" s="24"/>
      <c r="Z32" s="24">
        <v>0.18</v>
      </c>
      <c r="AA32" s="24">
        <v>0</v>
      </c>
      <c r="AB32" s="24">
        <v>0.55000000000000004</v>
      </c>
      <c r="AC32" s="24"/>
      <c r="AD32" s="24"/>
      <c r="AE32" s="24">
        <v>0.55000000000000004</v>
      </c>
      <c r="AF32" s="24">
        <v>0.09</v>
      </c>
      <c r="AG32" s="24">
        <v>0</v>
      </c>
      <c r="AH32" s="24"/>
      <c r="AI32" s="24"/>
      <c r="AJ32" s="24">
        <v>0.09</v>
      </c>
    </row>
    <row r="33" spans="1:36" ht="51">
      <c r="A33" s="87" t="s">
        <v>185</v>
      </c>
      <c r="B33" s="93">
        <v>0</v>
      </c>
      <c r="C33" s="24">
        <v>1.18</v>
      </c>
      <c r="D33" s="24"/>
      <c r="E33" s="24"/>
      <c r="F33" s="94">
        <v>1.18</v>
      </c>
      <c r="G33" s="24"/>
      <c r="H33" s="24"/>
      <c r="I33" s="24"/>
      <c r="J33" s="24"/>
      <c r="K33" s="24">
        <v>1.27</v>
      </c>
      <c r="L33" s="24">
        <v>1.04</v>
      </c>
      <c r="M33" s="24">
        <v>0</v>
      </c>
      <c r="N33" s="24"/>
      <c r="O33" s="24"/>
      <c r="P33" s="24">
        <v>1.04</v>
      </c>
      <c r="Q33" s="24"/>
      <c r="R33" s="24">
        <v>1.45</v>
      </c>
      <c r="S33" s="24"/>
      <c r="T33" s="24"/>
      <c r="U33" s="24">
        <v>1.45</v>
      </c>
      <c r="V33" s="24">
        <v>0</v>
      </c>
      <c r="W33" s="24">
        <v>0.55000000000000004</v>
      </c>
      <c r="X33" s="24"/>
      <c r="Y33" s="24"/>
      <c r="Z33" s="24">
        <v>0.55000000000000004</v>
      </c>
      <c r="AA33" s="24">
        <v>0</v>
      </c>
      <c r="AB33" s="24">
        <v>0.62</v>
      </c>
      <c r="AC33" s="24"/>
      <c r="AD33" s="24"/>
      <c r="AE33" s="24">
        <v>0.62</v>
      </c>
      <c r="AF33" s="24">
        <v>0</v>
      </c>
      <c r="AG33" s="24">
        <v>0.4</v>
      </c>
      <c r="AH33" s="24"/>
      <c r="AI33" s="24"/>
      <c r="AJ33" s="24">
        <v>0.4</v>
      </c>
    </row>
    <row r="34" spans="1:36" ht="51">
      <c r="A34" s="87" t="s">
        <v>186</v>
      </c>
      <c r="B34" s="93">
        <v>0.91</v>
      </c>
      <c r="C34" s="24"/>
      <c r="D34" s="24"/>
      <c r="E34" s="24"/>
      <c r="F34" s="94">
        <v>0.91</v>
      </c>
      <c r="G34" s="24"/>
      <c r="H34" s="24"/>
      <c r="I34" s="24"/>
      <c r="J34" s="24"/>
      <c r="K34" s="24">
        <v>0.64</v>
      </c>
      <c r="L34" s="24">
        <v>0.82</v>
      </c>
      <c r="M34" s="24"/>
      <c r="N34" s="24"/>
      <c r="O34" s="24"/>
      <c r="P34" s="24">
        <v>0.82</v>
      </c>
      <c r="Q34" s="24">
        <v>1</v>
      </c>
      <c r="R34" s="24"/>
      <c r="S34" s="24"/>
      <c r="T34" s="24"/>
      <c r="U34" s="24">
        <v>1</v>
      </c>
      <c r="V34" s="24">
        <v>0.55000000000000004</v>
      </c>
      <c r="W34" s="24"/>
      <c r="X34" s="24"/>
      <c r="Y34" s="24"/>
      <c r="Z34" s="24">
        <v>0.55000000000000004</v>
      </c>
      <c r="AA34" s="24">
        <v>0.56000000000000005</v>
      </c>
      <c r="AB34" s="24"/>
      <c r="AC34" s="24"/>
      <c r="AD34" s="24"/>
      <c r="AE34" s="24">
        <v>0.56000000000000005</v>
      </c>
      <c r="AF34" s="24">
        <v>0.67</v>
      </c>
      <c r="AG34" s="24"/>
      <c r="AH34" s="24"/>
      <c r="AI34" s="24"/>
      <c r="AJ34" s="24">
        <v>0.67</v>
      </c>
    </row>
    <row r="35" spans="1:36" ht="38.25">
      <c r="A35" s="87" t="s">
        <v>187</v>
      </c>
      <c r="B35" s="93">
        <v>0.36</v>
      </c>
      <c r="C35" s="24">
        <v>0</v>
      </c>
      <c r="D35" s="24"/>
      <c r="E35" s="24"/>
      <c r="F35" s="94">
        <v>0.36</v>
      </c>
      <c r="G35" s="24"/>
      <c r="H35" s="24"/>
      <c r="I35" s="24"/>
      <c r="J35" s="24"/>
      <c r="K35" s="24">
        <v>0.45</v>
      </c>
      <c r="L35" s="24">
        <v>0</v>
      </c>
      <c r="M35" s="24">
        <v>0.36</v>
      </c>
      <c r="N35" s="24"/>
      <c r="O35" s="24"/>
      <c r="P35" s="24">
        <v>0.36</v>
      </c>
      <c r="Q35" s="24"/>
      <c r="R35" s="24">
        <v>0.45</v>
      </c>
      <c r="S35" s="24"/>
      <c r="T35" s="24"/>
      <c r="U35" s="24">
        <v>0.45</v>
      </c>
      <c r="V35" s="24">
        <v>0.25</v>
      </c>
      <c r="W35" s="24">
        <v>0</v>
      </c>
      <c r="X35" s="24"/>
      <c r="Y35" s="24"/>
      <c r="Z35" s="24">
        <v>0.25</v>
      </c>
      <c r="AA35" s="24">
        <v>0</v>
      </c>
      <c r="AB35" s="24">
        <v>0.45</v>
      </c>
      <c r="AC35" s="24"/>
      <c r="AD35" s="24"/>
      <c r="AE35" s="24">
        <v>0.45</v>
      </c>
      <c r="AF35" s="24">
        <v>0.28999999999999998</v>
      </c>
      <c r="AG35" s="24">
        <v>0</v>
      </c>
      <c r="AH35" s="24"/>
      <c r="AI35" s="24"/>
      <c r="AJ35" s="24">
        <v>0.28999999999999998</v>
      </c>
    </row>
    <row r="36" spans="1:36" ht="51">
      <c r="A36" s="87" t="s">
        <v>188</v>
      </c>
      <c r="B36" s="93">
        <v>0</v>
      </c>
      <c r="C36" s="24">
        <v>0.86</v>
      </c>
      <c r="D36" s="24"/>
      <c r="E36" s="24"/>
      <c r="F36" s="94">
        <v>0.86</v>
      </c>
      <c r="G36" s="24"/>
      <c r="H36" s="24"/>
      <c r="I36" s="24"/>
      <c r="J36" s="24"/>
      <c r="K36" s="24">
        <v>0.78</v>
      </c>
      <c r="L36" s="24">
        <v>0.76</v>
      </c>
      <c r="M36" s="24">
        <v>0</v>
      </c>
      <c r="N36" s="24"/>
      <c r="O36" s="24"/>
      <c r="P36" s="24">
        <v>0.76</v>
      </c>
      <c r="Q36" s="24"/>
      <c r="R36" s="24">
        <v>0.87</v>
      </c>
      <c r="S36" s="24"/>
      <c r="T36" s="24"/>
      <c r="U36" s="24">
        <v>0.87</v>
      </c>
      <c r="V36" s="24">
        <v>0</v>
      </c>
      <c r="W36" s="24">
        <v>0.57999999999999996</v>
      </c>
      <c r="X36" s="24"/>
      <c r="Y36" s="24"/>
      <c r="Z36" s="24">
        <v>0.57999999999999996</v>
      </c>
      <c r="AA36" s="24">
        <v>0</v>
      </c>
      <c r="AB36" s="24">
        <v>0.53</v>
      </c>
      <c r="AC36" s="24"/>
      <c r="AD36" s="24"/>
      <c r="AE36" s="24">
        <v>0.53</v>
      </c>
      <c r="AF36" s="24">
        <v>0.76</v>
      </c>
      <c r="AG36" s="24">
        <v>0</v>
      </c>
      <c r="AH36" s="24"/>
      <c r="AI36" s="24"/>
      <c r="AJ36" s="24">
        <v>0.76</v>
      </c>
    </row>
    <row r="37" spans="1:36" ht="38.25">
      <c r="A37" s="87" t="s">
        <v>189</v>
      </c>
      <c r="B37" s="93">
        <v>19.985059808498338</v>
      </c>
      <c r="C37" s="24">
        <v>15.571031100419136</v>
      </c>
      <c r="D37" s="24">
        <v>0</v>
      </c>
      <c r="E37" s="24">
        <v>0</v>
      </c>
      <c r="F37" s="94">
        <v>35.556090908917476</v>
      </c>
      <c r="G37" s="24"/>
      <c r="H37" s="24"/>
      <c r="I37" s="24"/>
      <c r="J37" s="24"/>
      <c r="K37" s="24">
        <v>27.14</v>
      </c>
      <c r="L37" s="24">
        <v>17.22</v>
      </c>
      <c r="M37" s="24">
        <v>9.8800000000000008</v>
      </c>
      <c r="N37" s="24"/>
      <c r="O37" s="24"/>
      <c r="P37" s="24">
        <v>27.1</v>
      </c>
      <c r="Q37" s="24">
        <v>16.79</v>
      </c>
      <c r="R37" s="24">
        <v>16.16</v>
      </c>
      <c r="S37" s="24"/>
      <c r="T37" s="24"/>
      <c r="U37" s="24">
        <v>32.950000000000003</v>
      </c>
      <c r="V37" s="24">
        <v>14.37</v>
      </c>
      <c r="W37" s="24">
        <v>6.8199999999999994</v>
      </c>
      <c r="X37" s="24">
        <v>0</v>
      </c>
      <c r="Y37" s="24"/>
      <c r="Z37" s="24">
        <v>21.189999999999998</v>
      </c>
      <c r="AA37" s="24">
        <v>11.559999999999999</v>
      </c>
      <c r="AB37" s="24">
        <v>7.24</v>
      </c>
      <c r="AC37" s="24">
        <v>0</v>
      </c>
      <c r="AD37" s="24"/>
      <c r="AE37" s="24">
        <v>18.799999999999997</v>
      </c>
      <c r="AF37" s="24">
        <v>13.22</v>
      </c>
      <c r="AG37" s="24">
        <v>4.7699999999999996</v>
      </c>
      <c r="AH37" s="24">
        <v>0</v>
      </c>
      <c r="AI37" s="24"/>
      <c r="AJ37" s="24">
        <v>17.990000000000002</v>
      </c>
    </row>
    <row r="38" spans="1:36" ht="38.25">
      <c r="A38" s="87" t="s">
        <v>1461</v>
      </c>
      <c r="B38" s="93">
        <v>0</v>
      </c>
      <c r="C38" s="24">
        <v>0.22</v>
      </c>
      <c r="D38" s="24"/>
      <c r="E38" s="24"/>
      <c r="F38" s="94">
        <v>0.22</v>
      </c>
      <c r="G38" s="24"/>
      <c r="H38" s="24"/>
      <c r="I38" s="24"/>
      <c r="J38" s="24"/>
      <c r="K38" s="24">
        <v>0</v>
      </c>
      <c r="L38" s="24"/>
      <c r="M38" s="24">
        <v>0.01</v>
      </c>
      <c r="N38" s="24"/>
      <c r="O38" s="24"/>
      <c r="P38" s="24">
        <v>0.01</v>
      </c>
      <c r="Q38" s="24"/>
      <c r="R38" s="24">
        <v>0.12</v>
      </c>
      <c r="S38" s="24"/>
      <c r="T38" s="24"/>
      <c r="U38" s="24">
        <v>0.12</v>
      </c>
      <c r="V38" s="24"/>
      <c r="W38" s="24">
        <v>0.2</v>
      </c>
      <c r="X38" s="24"/>
      <c r="Y38" s="24"/>
      <c r="Z38" s="24">
        <v>0.2</v>
      </c>
      <c r="AA38" s="24"/>
      <c r="AB38" s="24">
        <v>0.05</v>
      </c>
      <c r="AC38" s="24"/>
      <c r="AD38" s="24"/>
      <c r="AE38" s="24">
        <v>0.05</v>
      </c>
      <c r="AF38" s="24">
        <v>0</v>
      </c>
      <c r="AG38" s="24">
        <v>0.17</v>
      </c>
      <c r="AH38" s="24"/>
      <c r="AI38" s="24"/>
      <c r="AJ38" s="24">
        <v>0.17</v>
      </c>
    </row>
    <row r="39" spans="1:36" ht="25.5">
      <c r="A39" s="87" t="s">
        <v>191</v>
      </c>
      <c r="B39" s="93">
        <v>2.2599999999999998</v>
      </c>
      <c r="C39" s="24">
        <v>3.44</v>
      </c>
      <c r="D39" s="24"/>
      <c r="E39" s="24"/>
      <c r="F39" s="94">
        <v>5.6999999999999993</v>
      </c>
      <c r="G39" s="24"/>
      <c r="H39" s="24"/>
      <c r="I39" s="24"/>
      <c r="J39" s="24"/>
      <c r="K39" s="24">
        <v>0</v>
      </c>
      <c r="L39" s="24">
        <v>2.37</v>
      </c>
      <c r="M39" s="24">
        <v>2.76</v>
      </c>
      <c r="N39" s="24"/>
      <c r="O39" s="24"/>
      <c r="P39" s="24">
        <v>5.13</v>
      </c>
      <c r="Q39" s="24"/>
      <c r="R39" s="24"/>
      <c r="S39" s="24"/>
      <c r="T39" s="24"/>
      <c r="U39" s="24">
        <v>0</v>
      </c>
      <c r="V39" s="24">
        <v>1.44</v>
      </c>
      <c r="W39" s="24">
        <v>2.15</v>
      </c>
      <c r="X39" s="24"/>
      <c r="Y39" s="24"/>
      <c r="Z39" s="24">
        <v>3.59</v>
      </c>
      <c r="AA39" s="24">
        <v>1.45</v>
      </c>
      <c r="AB39" s="24">
        <v>1.83</v>
      </c>
      <c r="AC39" s="24"/>
      <c r="AD39" s="24"/>
      <c r="AE39" s="24">
        <v>3.2800000000000002</v>
      </c>
      <c r="AF39" s="24">
        <v>1.91</v>
      </c>
      <c r="AG39" s="24">
        <v>1.99</v>
      </c>
      <c r="AH39" s="24"/>
      <c r="AI39" s="24"/>
      <c r="AJ39" s="24">
        <v>3.9</v>
      </c>
    </row>
    <row r="40" spans="1:36" ht="25.5">
      <c r="A40" s="87" t="s">
        <v>192</v>
      </c>
      <c r="B40" s="93">
        <v>8.67</v>
      </c>
      <c r="C40" s="24">
        <v>5.78</v>
      </c>
      <c r="D40" s="24"/>
      <c r="E40" s="24"/>
      <c r="F40" s="94">
        <v>14.45</v>
      </c>
      <c r="G40" s="24"/>
      <c r="H40" s="24"/>
      <c r="I40" s="24"/>
      <c r="J40" s="24"/>
      <c r="K40" s="24">
        <v>14.57</v>
      </c>
      <c r="L40" s="24">
        <v>4.8</v>
      </c>
      <c r="M40" s="24">
        <v>8.7799999999999994</v>
      </c>
      <c r="N40" s="24"/>
      <c r="O40" s="24"/>
      <c r="P40" s="24">
        <v>13.579999999999998</v>
      </c>
      <c r="Q40" s="24">
        <v>7.71</v>
      </c>
      <c r="R40" s="24">
        <v>9.3800000000000008</v>
      </c>
      <c r="S40" s="24"/>
      <c r="T40" s="24"/>
      <c r="U40" s="24">
        <v>17.09</v>
      </c>
      <c r="V40" s="24">
        <v>2.2000000000000002</v>
      </c>
      <c r="W40" s="24">
        <v>13.75</v>
      </c>
      <c r="X40" s="24"/>
      <c r="Y40" s="24"/>
      <c r="Z40" s="24">
        <v>15.95</v>
      </c>
      <c r="AA40" s="24">
        <v>5.78</v>
      </c>
      <c r="AB40" s="24">
        <v>4.91</v>
      </c>
      <c r="AC40" s="24"/>
      <c r="AD40" s="24"/>
      <c r="AE40" s="24">
        <v>10.690000000000001</v>
      </c>
      <c r="AF40" s="24">
        <v>3.93</v>
      </c>
      <c r="AG40" s="24">
        <v>7.97</v>
      </c>
      <c r="AH40" s="24"/>
      <c r="AI40" s="24"/>
      <c r="AJ40" s="24">
        <v>11.9</v>
      </c>
    </row>
    <row r="41" spans="1:36" ht="25.5">
      <c r="A41" s="87" t="s">
        <v>194</v>
      </c>
      <c r="B41" s="93">
        <v>0.27</v>
      </c>
      <c r="C41" s="24">
        <v>0.18</v>
      </c>
      <c r="D41" s="24"/>
      <c r="E41" s="24"/>
      <c r="F41" s="94">
        <v>0.45</v>
      </c>
      <c r="G41" s="24"/>
      <c r="H41" s="24"/>
      <c r="I41" s="24"/>
      <c r="J41" s="24"/>
      <c r="K41" s="24">
        <v>0.36</v>
      </c>
      <c r="L41" s="24">
        <v>0.11</v>
      </c>
      <c r="M41" s="24">
        <v>0.1</v>
      </c>
      <c r="N41" s="24"/>
      <c r="O41" s="24"/>
      <c r="P41" s="24">
        <v>0.21000000000000002</v>
      </c>
      <c r="Q41" s="24">
        <v>0.11</v>
      </c>
      <c r="R41" s="24">
        <v>0.14000000000000001</v>
      </c>
      <c r="S41" s="24"/>
      <c r="T41" s="24"/>
      <c r="U41" s="24">
        <v>0.25</v>
      </c>
      <c r="V41" s="24"/>
      <c r="W41" s="24"/>
      <c r="X41" s="24"/>
      <c r="Y41" s="24"/>
      <c r="Z41" s="24">
        <v>0</v>
      </c>
      <c r="AA41" s="24">
        <v>0.18</v>
      </c>
      <c r="AB41" s="24">
        <v>0.18</v>
      </c>
      <c r="AC41" s="24"/>
      <c r="AD41" s="24"/>
      <c r="AE41" s="24">
        <v>0.36</v>
      </c>
      <c r="AF41" s="24">
        <v>0</v>
      </c>
      <c r="AG41" s="24">
        <v>0</v>
      </c>
      <c r="AH41" s="24"/>
      <c r="AI41" s="24"/>
      <c r="AJ41" s="24">
        <v>0</v>
      </c>
    </row>
    <row r="42" spans="1:36" ht="38.25">
      <c r="A42" s="87" t="s">
        <v>195</v>
      </c>
      <c r="B42" s="93">
        <v>12.01</v>
      </c>
      <c r="C42" s="24">
        <v>6.3800000000000008</v>
      </c>
      <c r="D42" s="24">
        <v>0</v>
      </c>
      <c r="E42" s="24">
        <v>0</v>
      </c>
      <c r="F42" s="94">
        <v>18.39</v>
      </c>
      <c r="G42" s="24"/>
      <c r="H42" s="24"/>
      <c r="I42" s="24"/>
      <c r="J42" s="24"/>
      <c r="K42" s="24">
        <v>16.45</v>
      </c>
      <c r="L42" s="24">
        <v>9.31</v>
      </c>
      <c r="M42" s="24">
        <v>5.93</v>
      </c>
      <c r="N42" s="24"/>
      <c r="O42" s="24"/>
      <c r="P42" s="24">
        <v>15.24</v>
      </c>
      <c r="Q42" s="24">
        <v>11.34</v>
      </c>
      <c r="R42" s="24">
        <v>8.07</v>
      </c>
      <c r="S42" s="24"/>
      <c r="T42" s="24"/>
      <c r="U42" s="24">
        <v>19.41</v>
      </c>
      <c r="V42" s="24">
        <v>7.85</v>
      </c>
      <c r="W42" s="24">
        <v>4.6900000000000004</v>
      </c>
      <c r="X42" s="24"/>
      <c r="Y42" s="24"/>
      <c r="Z42" s="24">
        <v>12.54</v>
      </c>
      <c r="AA42" s="24">
        <v>6.7200000000000006</v>
      </c>
      <c r="AB42" s="24">
        <v>3</v>
      </c>
      <c r="AC42" s="24"/>
      <c r="AD42" s="24"/>
      <c r="AE42" s="24">
        <v>9.7200000000000006</v>
      </c>
      <c r="AF42" s="24">
        <v>7.17</v>
      </c>
      <c r="AG42" s="24">
        <v>4.6900000000000004</v>
      </c>
      <c r="AH42" s="24"/>
      <c r="AI42" s="24"/>
      <c r="AJ42" s="24">
        <v>11.86</v>
      </c>
    </row>
    <row r="43" spans="1:36" ht="25.5">
      <c r="A43" s="87" t="s">
        <v>196</v>
      </c>
      <c r="B43" s="93">
        <v>0.08</v>
      </c>
      <c r="C43" s="24">
        <v>0.1</v>
      </c>
      <c r="D43" s="24"/>
      <c r="E43" s="24"/>
      <c r="F43" s="94">
        <v>0.18</v>
      </c>
      <c r="G43" s="24"/>
      <c r="H43" s="24"/>
      <c r="I43" s="24"/>
      <c r="J43" s="24"/>
      <c r="K43" s="24">
        <v>0.11</v>
      </c>
      <c r="L43" s="24">
        <v>7.0000000000000007E-2</v>
      </c>
      <c r="M43" s="24">
        <v>0.05</v>
      </c>
      <c r="N43" s="24"/>
      <c r="O43" s="24"/>
      <c r="P43" s="24">
        <v>0.12000000000000001</v>
      </c>
      <c r="Q43" s="24">
        <v>0.02</v>
      </c>
      <c r="R43" s="24">
        <v>0.08</v>
      </c>
      <c r="S43" s="24"/>
      <c r="T43" s="24"/>
      <c r="U43" s="24">
        <v>0.1</v>
      </c>
      <c r="V43" s="24">
        <v>0.08</v>
      </c>
      <c r="W43" s="24">
        <v>0.1</v>
      </c>
      <c r="X43" s="24"/>
      <c r="Y43" s="24"/>
      <c r="Z43" s="24">
        <v>0.18</v>
      </c>
      <c r="AA43" s="24">
        <v>0.81</v>
      </c>
      <c r="AB43" s="24">
        <v>0.22</v>
      </c>
      <c r="AC43" s="24"/>
      <c r="AD43" s="24"/>
      <c r="AE43" s="24">
        <v>1.03</v>
      </c>
      <c r="AF43" s="24">
        <v>0.33</v>
      </c>
      <c r="AG43" s="24">
        <v>0.49</v>
      </c>
      <c r="AH43" s="24"/>
      <c r="AI43" s="24"/>
      <c r="AJ43" s="24">
        <v>0.82000000000000006</v>
      </c>
    </row>
    <row r="44" spans="1:36" ht="51">
      <c r="A44" s="87" t="s">
        <v>197</v>
      </c>
      <c r="B44" s="93">
        <v>0.87</v>
      </c>
      <c r="C44" s="24">
        <v>0.87</v>
      </c>
      <c r="D44" s="24"/>
      <c r="E44" s="24"/>
      <c r="F44" s="94">
        <v>1.74</v>
      </c>
      <c r="G44" s="24"/>
      <c r="H44" s="24"/>
      <c r="I44" s="24"/>
      <c r="J44" s="24"/>
      <c r="K44" s="24">
        <v>1.45</v>
      </c>
      <c r="L44" s="24">
        <v>0.87</v>
      </c>
      <c r="M44" s="24">
        <v>0.87</v>
      </c>
      <c r="N44" s="24"/>
      <c r="O44" s="24"/>
      <c r="P44" s="24">
        <v>1.74</v>
      </c>
      <c r="Q44" s="24">
        <v>1</v>
      </c>
      <c r="R44" s="24">
        <v>1.55</v>
      </c>
      <c r="S44" s="24"/>
      <c r="T44" s="24"/>
      <c r="U44" s="24">
        <v>2.5499999999999998</v>
      </c>
      <c r="V44" s="24">
        <v>0.55000000000000004</v>
      </c>
      <c r="W44" s="24">
        <v>0.45</v>
      </c>
      <c r="X44" s="24"/>
      <c r="Y44" s="24"/>
      <c r="Z44" s="24">
        <v>1</v>
      </c>
      <c r="AA44" s="24">
        <v>0.55000000000000004</v>
      </c>
      <c r="AB44" s="24">
        <v>0.45</v>
      </c>
      <c r="AC44" s="24"/>
      <c r="AD44" s="24"/>
      <c r="AE44" s="24">
        <v>1</v>
      </c>
      <c r="AF44" s="24">
        <v>0.57999999999999996</v>
      </c>
      <c r="AG44" s="24">
        <v>0.27</v>
      </c>
      <c r="AH44" s="24"/>
      <c r="AI44" s="24"/>
      <c r="AJ44" s="24">
        <v>0.85</v>
      </c>
    </row>
    <row r="45" spans="1:36" ht="25.5">
      <c r="A45" s="87" t="s">
        <v>198</v>
      </c>
      <c r="B45" s="93">
        <v>0.75</v>
      </c>
      <c r="C45" s="24">
        <v>0.03</v>
      </c>
      <c r="D45" s="24"/>
      <c r="E45" s="24"/>
      <c r="F45" s="94">
        <v>0.78</v>
      </c>
      <c r="G45" s="24"/>
      <c r="H45" s="24"/>
      <c r="I45" s="24"/>
      <c r="J45" s="24"/>
      <c r="K45" s="24">
        <v>0.75</v>
      </c>
      <c r="L45" s="24">
        <v>0.64</v>
      </c>
      <c r="M45" s="24">
        <v>0</v>
      </c>
      <c r="N45" s="24"/>
      <c r="O45" s="24"/>
      <c r="P45" s="24">
        <v>0.64</v>
      </c>
      <c r="Q45" s="24">
        <v>0</v>
      </c>
      <c r="R45" s="24">
        <v>0.75</v>
      </c>
      <c r="S45" s="24"/>
      <c r="T45" s="24"/>
      <c r="U45" s="24">
        <v>0.75</v>
      </c>
      <c r="V45" s="24">
        <v>0.75</v>
      </c>
      <c r="W45" s="24">
        <v>0</v>
      </c>
      <c r="X45" s="24"/>
      <c r="Y45" s="24"/>
      <c r="Z45" s="24">
        <v>0.75</v>
      </c>
      <c r="AA45" s="24">
        <v>0.86</v>
      </c>
      <c r="AB45" s="24">
        <v>0</v>
      </c>
      <c r="AC45" s="24"/>
      <c r="AD45" s="24"/>
      <c r="AE45" s="24">
        <v>0.86</v>
      </c>
      <c r="AF45" s="24">
        <v>0.81</v>
      </c>
      <c r="AG45" s="24">
        <v>0</v>
      </c>
      <c r="AH45" s="24"/>
      <c r="AI45" s="24"/>
      <c r="AJ45" s="24">
        <v>0.81</v>
      </c>
    </row>
    <row r="46" spans="1:36" ht="38.25">
      <c r="A46" s="87" t="s">
        <v>199</v>
      </c>
      <c r="B46" s="93">
        <v>13.76</v>
      </c>
      <c r="C46" s="24">
        <v>25.270000000000003</v>
      </c>
      <c r="D46" s="24">
        <v>0</v>
      </c>
      <c r="E46" s="24">
        <v>0</v>
      </c>
      <c r="F46" s="94">
        <v>39.03</v>
      </c>
      <c r="G46" s="24"/>
      <c r="H46" s="24"/>
      <c r="I46" s="24"/>
      <c r="J46" s="24"/>
      <c r="K46" s="24">
        <v>37.85</v>
      </c>
      <c r="L46" s="24">
        <v>12.93</v>
      </c>
      <c r="M46" s="24">
        <v>20.260000000000002</v>
      </c>
      <c r="N46" s="24"/>
      <c r="O46" s="24"/>
      <c r="P46" s="24">
        <v>33.19</v>
      </c>
      <c r="Q46" s="24">
        <v>18.32</v>
      </c>
      <c r="R46" s="24">
        <v>21.97</v>
      </c>
      <c r="S46" s="24"/>
      <c r="T46" s="24"/>
      <c r="U46" s="24">
        <v>40.29</v>
      </c>
      <c r="V46" s="24">
        <v>16.96</v>
      </c>
      <c r="W46" s="24">
        <v>11.28</v>
      </c>
      <c r="X46" s="24"/>
      <c r="Y46" s="24"/>
      <c r="Z46" s="24">
        <v>28.240000000000002</v>
      </c>
      <c r="AA46" s="24">
        <v>16.68</v>
      </c>
      <c r="AB46" s="24">
        <v>12.420000000000002</v>
      </c>
      <c r="AC46" s="24"/>
      <c r="AD46" s="24"/>
      <c r="AE46" s="24">
        <v>29.1</v>
      </c>
      <c r="AF46" s="24">
        <v>10.130000000000001</v>
      </c>
      <c r="AG46" s="24">
        <v>5.37</v>
      </c>
      <c r="AH46" s="24"/>
      <c r="AI46" s="24"/>
      <c r="AJ46" s="24">
        <v>15.5</v>
      </c>
    </row>
    <row r="47" spans="1:36" ht="38.25">
      <c r="A47" s="87" t="s">
        <v>1611</v>
      </c>
      <c r="B47" s="93">
        <v>17.14</v>
      </c>
      <c r="C47" s="24">
        <v>16.61</v>
      </c>
      <c r="D47" s="24">
        <v>0</v>
      </c>
      <c r="E47" s="24">
        <v>0</v>
      </c>
      <c r="F47" s="94">
        <v>33.75</v>
      </c>
      <c r="G47" s="24"/>
      <c r="H47" s="24"/>
      <c r="I47" s="24"/>
      <c r="J47" s="24"/>
      <c r="K47" s="24">
        <v>32.06</v>
      </c>
      <c r="L47" s="24">
        <v>14.77</v>
      </c>
      <c r="M47" s="24">
        <v>15.31</v>
      </c>
      <c r="N47" s="24"/>
      <c r="O47" s="24"/>
      <c r="P47" s="24">
        <v>30.08</v>
      </c>
      <c r="Q47" s="24">
        <v>16.93</v>
      </c>
      <c r="R47" s="24">
        <v>18.91</v>
      </c>
      <c r="S47" s="24"/>
      <c r="T47" s="24"/>
      <c r="U47" s="24">
        <v>35.840000000000003</v>
      </c>
      <c r="V47" s="24">
        <v>16.21</v>
      </c>
      <c r="W47" s="24">
        <v>18.010000000000002</v>
      </c>
      <c r="X47" s="24"/>
      <c r="Y47" s="24"/>
      <c r="Z47" s="24">
        <v>34.22</v>
      </c>
      <c r="AA47" s="24">
        <v>11.35</v>
      </c>
      <c r="AB47" s="24">
        <v>12.88</v>
      </c>
      <c r="AC47" s="24"/>
      <c r="AD47" s="24"/>
      <c r="AE47" s="24">
        <v>24.23</v>
      </c>
      <c r="AF47" s="24">
        <v>13.51</v>
      </c>
      <c r="AG47" s="24">
        <v>14.41</v>
      </c>
      <c r="AH47" s="24"/>
      <c r="AI47" s="24"/>
      <c r="AJ47" s="24">
        <v>27.92</v>
      </c>
    </row>
    <row r="48" spans="1:36" ht="25.5">
      <c r="A48" s="87" t="s">
        <v>203</v>
      </c>
      <c r="B48" s="93">
        <v>7.09</v>
      </c>
      <c r="C48" s="24">
        <v>9.34</v>
      </c>
      <c r="D48" s="24"/>
      <c r="E48" s="24"/>
      <c r="F48" s="94">
        <v>16.43</v>
      </c>
      <c r="G48" s="24"/>
      <c r="H48" s="24"/>
      <c r="I48" s="24"/>
      <c r="J48" s="24"/>
      <c r="K48" s="24">
        <v>14.39</v>
      </c>
      <c r="L48" s="24">
        <v>7.3</v>
      </c>
      <c r="M48" s="24">
        <v>7.52</v>
      </c>
      <c r="N48" s="24"/>
      <c r="O48" s="24"/>
      <c r="P48" s="24">
        <v>14.82</v>
      </c>
      <c r="Q48" s="24">
        <v>8.27</v>
      </c>
      <c r="R48" s="24">
        <v>9.99</v>
      </c>
      <c r="S48" s="24"/>
      <c r="T48" s="24"/>
      <c r="U48" s="24">
        <v>18.259999999999998</v>
      </c>
      <c r="V48" s="24">
        <v>7.84</v>
      </c>
      <c r="W48" s="24">
        <v>8.16</v>
      </c>
      <c r="X48" s="24"/>
      <c r="Y48" s="24"/>
      <c r="Z48" s="24">
        <v>16</v>
      </c>
      <c r="AA48" s="24">
        <v>6.44</v>
      </c>
      <c r="AB48" s="24">
        <v>7.73</v>
      </c>
      <c r="AC48" s="24"/>
      <c r="AD48" s="24"/>
      <c r="AE48" s="24">
        <v>14.170000000000002</v>
      </c>
      <c r="AF48" s="24">
        <v>5.26</v>
      </c>
      <c r="AG48" s="24">
        <v>7.52</v>
      </c>
      <c r="AH48" s="24"/>
      <c r="AI48" s="24"/>
      <c r="AJ48" s="24">
        <v>12.78</v>
      </c>
    </row>
    <row r="49" spans="1:36" ht="38.25">
      <c r="A49" s="87" t="s">
        <v>1606</v>
      </c>
      <c r="B49" s="93">
        <v>7.09</v>
      </c>
      <c r="C49" s="24">
        <v>10.469999999999999</v>
      </c>
      <c r="D49" s="24">
        <v>0</v>
      </c>
      <c r="E49" s="24">
        <v>0</v>
      </c>
      <c r="F49" s="94">
        <v>17.559999999999999</v>
      </c>
      <c r="G49" s="24"/>
      <c r="H49" s="24"/>
      <c r="I49" s="24"/>
      <c r="J49" s="24"/>
      <c r="K49" s="24">
        <v>17.559999999999999</v>
      </c>
      <c r="L49" s="24">
        <v>8.51</v>
      </c>
      <c r="M49" s="24">
        <v>8.18</v>
      </c>
      <c r="N49" s="24"/>
      <c r="O49" s="24"/>
      <c r="P49" s="24">
        <v>16.689999999999998</v>
      </c>
      <c r="Q49" s="24">
        <v>10.74</v>
      </c>
      <c r="R49" s="24">
        <v>11.94</v>
      </c>
      <c r="S49" s="24"/>
      <c r="T49" s="24"/>
      <c r="U49" s="24">
        <v>22.68</v>
      </c>
      <c r="V49" s="24">
        <v>11.31</v>
      </c>
      <c r="W49" s="24">
        <v>6.55</v>
      </c>
      <c r="X49" s="24"/>
      <c r="Y49" s="24"/>
      <c r="Z49" s="24">
        <v>17.86</v>
      </c>
      <c r="AA49" s="24">
        <v>5.82</v>
      </c>
      <c r="AB49" s="24">
        <v>6.88</v>
      </c>
      <c r="AC49" s="24"/>
      <c r="AD49" s="24"/>
      <c r="AE49" s="24">
        <v>12.7</v>
      </c>
      <c r="AF49" s="24">
        <v>7.91</v>
      </c>
      <c r="AG49" s="24">
        <v>8.23</v>
      </c>
      <c r="AH49" s="24"/>
      <c r="AI49" s="24"/>
      <c r="AJ49" s="24">
        <v>16.14</v>
      </c>
    </row>
    <row r="50" spans="1:36" ht="25.5">
      <c r="A50" s="87" t="s">
        <v>206</v>
      </c>
      <c r="B50" s="93">
        <v>0</v>
      </c>
      <c r="C50" s="24">
        <v>9.51</v>
      </c>
      <c r="D50" s="24"/>
      <c r="E50" s="24"/>
      <c r="F50" s="94">
        <v>9.51</v>
      </c>
      <c r="G50" s="24"/>
      <c r="H50" s="24"/>
      <c r="I50" s="24"/>
      <c r="J50" s="24"/>
      <c r="K50" s="24">
        <v>8.24</v>
      </c>
      <c r="L50" s="24">
        <v>4.33</v>
      </c>
      <c r="M50" s="24">
        <v>4.2300000000000004</v>
      </c>
      <c r="N50" s="24"/>
      <c r="O50" s="24"/>
      <c r="P50" s="24">
        <v>8.56</v>
      </c>
      <c r="Q50" s="24">
        <v>5.81</v>
      </c>
      <c r="R50" s="24">
        <v>3.7</v>
      </c>
      <c r="S50" s="24"/>
      <c r="T50" s="24"/>
      <c r="U50" s="24">
        <v>9.51</v>
      </c>
      <c r="V50" s="24">
        <v>4.4400000000000004</v>
      </c>
      <c r="W50" s="24">
        <v>3.7</v>
      </c>
      <c r="X50" s="24"/>
      <c r="Y50" s="24"/>
      <c r="Z50" s="24">
        <v>8.14</v>
      </c>
      <c r="AA50" s="24">
        <v>3.86</v>
      </c>
      <c r="AB50" s="24">
        <v>3.86</v>
      </c>
      <c r="AC50" s="24"/>
      <c r="AD50" s="24"/>
      <c r="AE50" s="24">
        <v>7.72</v>
      </c>
      <c r="AF50" s="24">
        <v>2.85</v>
      </c>
      <c r="AG50" s="24">
        <v>3.49</v>
      </c>
      <c r="AH50" s="24"/>
      <c r="AI50" s="24"/>
      <c r="AJ50" s="24">
        <v>6.34</v>
      </c>
    </row>
    <row r="51" spans="1:36" ht="25.5">
      <c r="A51" s="87" t="s">
        <v>207</v>
      </c>
      <c r="B51" s="93">
        <v>4.08</v>
      </c>
      <c r="C51" s="24">
        <v>2.68</v>
      </c>
      <c r="D51" s="24"/>
      <c r="E51" s="24"/>
      <c r="F51" s="94">
        <v>6.76</v>
      </c>
      <c r="G51" s="24"/>
      <c r="H51" s="24"/>
      <c r="I51" s="24"/>
      <c r="J51" s="24"/>
      <c r="K51" s="24">
        <v>6.55</v>
      </c>
      <c r="L51" s="24">
        <v>3.01</v>
      </c>
      <c r="M51" s="24">
        <v>2.4700000000000002</v>
      </c>
      <c r="N51" s="24"/>
      <c r="O51" s="24"/>
      <c r="P51" s="24">
        <v>5.48</v>
      </c>
      <c r="Q51" s="24">
        <v>2.85</v>
      </c>
      <c r="R51" s="24">
        <v>4.8899999999999997</v>
      </c>
      <c r="S51" s="24"/>
      <c r="T51" s="24"/>
      <c r="U51" s="24">
        <v>7.74</v>
      </c>
      <c r="V51" s="24">
        <v>3.22</v>
      </c>
      <c r="W51" s="24">
        <v>2.79</v>
      </c>
      <c r="X51" s="24"/>
      <c r="Y51" s="24"/>
      <c r="Z51" s="24">
        <v>6.01</v>
      </c>
      <c r="AA51" s="24">
        <v>2.63</v>
      </c>
      <c r="AB51" s="24">
        <v>1.93</v>
      </c>
      <c r="AC51" s="24"/>
      <c r="AD51" s="24"/>
      <c r="AE51" s="24">
        <v>4.5599999999999996</v>
      </c>
      <c r="AF51" s="24">
        <v>1.29</v>
      </c>
      <c r="AG51" s="24">
        <v>2.79</v>
      </c>
      <c r="AH51" s="24"/>
      <c r="AI51" s="24"/>
      <c r="AJ51" s="24">
        <v>4.08</v>
      </c>
    </row>
    <row r="52" spans="1:36" ht="38.25">
      <c r="A52" s="87" t="s">
        <v>1607</v>
      </c>
      <c r="B52" s="93">
        <v>11.56</v>
      </c>
      <c r="C52" s="24">
        <v>12.440000000000001</v>
      </c>
      <c r="D52" s="24">
        <v>0</v>
      </c>
      <c r="E52" s="24">
        <v>0</v>
      </c>
      <c r="F52" s="94">
        <v>24</v>
      </c>
      <c r="G52" s="24"/>
      <c r="H52" s="24"/>
      <c r="I52" s="24"/>
      <c r="J52" s="24"/>
      <c r="K52" s="24">
        <v>16.04</v>
      </c>
      <c r="L52" s="24">
        <v>10.75</v>
      </c>
      <c r="M52" s="24">
        <v>9.49</v>
      </c>
      <c r="N52" s="24"/>
      <c r="O52" s="24"/>
      <c r="P52" s="24">
        <v>20.240000000000002</v>
      </c>
      <c r="Q52" s="24">
        <v>21.99</v>
      </c>
      <c r="R52" s="24">
        <v>0</v>
      </c>
      <c r="S52" s="24"/>
      <c r="T52" s="24"/>
      <c r="U52" s="24">
        <v>21.99</v>
      </c>
      <c r="V52" s="24">
        <v>8.4600000000000009</v>
      </c>
      <c r="W52" s="24">
        <v>9.06</v>
      </c>
      <c r="X52" s="24"/>
      <c r="Y52" s="24"/>
      <c r="Z52" s="24">
        <v>17.520000000000003</v>
      </c>
      <c r="AA52" s="24">
        <v>7.6899999999999995</v>
      </c>
      <c r="AB52" s="24">
        <v>9.11</v>
      </c>
      <c r="AC52" s="24"/>
      <c r="AD52" s="24"/>
      <c r="AE52" s="24">
        <v>16.799999999999997</v>
      </c>
      <c r="AF52" s="24">
        <v>9.77</v>
      </c>
      <c r="AG52" s="24">
        <v>10.64</v>
      </c>
      <c r="AH52" s="24"/>
      <c r="AI52" s="24"/>
      <c r="AJ52" s="24">
        <v>20.41</v>
      </c>
    </row>
    <row r="53" spans="1:36" ht="38.25">
      <c r="A53" s="87" t="s">
        <v>1608</v>
      </c>
      <c r="B53" s="93">
        <v>12.350000000000001</v>
      </c>
      <c r="C53" s="24">
        <v>6.66</v>
      </c>
      <c r="D53" s="24">
        <v>0</v>
      </c>
      <c r="E53" s="24">
        <v>0</v>
      </c>
      <c r="F53" s="94">
        <v>19.010000000000002</v>
      </c>
      <c r="G53" s="24"/>
      <c r="H53" s="24"/>
      <c r="I53" s="24"/>
      <c r="J53" s="24"/>
      <c r="K53" s="24">
        <v>15.95</v>
      </c>
      <c r="L53" s="24">
        <v>9.18</v>
      </c>
      <c r="M53" s="24">
        <v>6.39</v>
      </c>
      <c r="N53" s="24"/>
      <c r="O53" s="24"/>
      <c r="P53" s="24">
        <v>15.57</v>
      </c>
      <c r="Q53" s="24">
        <v>9.56</v>
      </c>
      <c r="R53" s="24">
        <v>11.17</v>
      </c>
      <c r="S53" s="24"/>
      <c r="T53" s="24"/>
      <c r="U53" s="24">
        <v>20.73</v>
      </c>
      <c r="V53" s="24">
        <v>10.26</v>
      </c>
      <c r="W53" s="24">
        <v>4.13</v>
      </c>
      <c r="X53" s="24"/>
      <c r="Y53" s="24"/>
      <c r="Z53" s="24">
        <v>14.39</v>
      </c>
      <c r="AA53" s="24">
        <v>5.37</v>
      </c>
      <c r="AB53" s="24">
        <v>4.0600000000000005</v>
      </c>
      <c r="AC53" s="24"/>
      <c r="AD53" s="24"/>
      <c r="AE53" s="24">
        <v>9.43</v>
      </c>
      <c r="AF53" s="24">
        <v>5.21</v>
      </c>
      <c r="AG53" s="24">
        <v>4.7300000000000004</v>
      </c>
      <c r="AH53" s="24"/>
      <c r="AI53" s="24"/>
      <c r="AJ53" s="24">
        <v>9.9400000000000013</v>
      </c>
    </row>
    <row r="54" spans="1:36" ht="38.25">
      <c r="A54" s="87" t="s">
        <v>1612</v>
      </c>
      <c r="B54" s="93">
        <v>13.2</v>
      </c>
      <c r="C54" s="24">
        <v>19.62</v>
      </c>
      <c r="D54" s="24">
        <v>0</v>
      </c>
      <c r="E54" s="24">
        <v>0</v>
      </c>
      <c r="F54" s="94">
        <v>32.82</v>
      </c>
      <c r="G54" s="24"/>
      <c r="H54" s="24"/>
      <c r="I54" s="24"/>
      <c r="J54" s="24"/>
      <c r="K54" s="24">
        <v>32.47</v>
      </c>
      <c r="L54" s="24">
        <v>13.75</v>
      </c>
      <c r="M54" s="24">
        <v>11.76</v>
      </c>
      <c r="N54" s="24"/>
      <c r="O54" s="24"/>
      <c r="P54" s="24">
        <v>25.509999999999998</v>
      </c>
      <c r="Q54" s="24">
        <v>14.45</v>
      </c>
      <c r="R54" s="24">
        <v>23.73</v>
      </c>
      <c r="S54" s="24"/>
      <c r="T54" s="24"/>
      <c r="U54" s="24">
        <v>38.18</v>
      </c>
      <c r="V54" s="24">
        <v>16.68</v>
      </c>
      <c r="W54" s="24">
        <v>20.78</v>
      </c>
      <c r="X54" s="24"/>
      <c r="Y54" s="24"/>
      <c r="Z54" s="24">
        <v>37.46</v>
      </c>
      <c r="AA54" s="24">
        <v>14.18</v>
      </c>
      <c r="AB54" s="24">
        <v>14.010000000000002</v>
      </c>
      <c r="AC54" s="24"/>
      <c r="AD54" s="24"/>
      <c r="AE54" s="24">
        <v>28.19</v>
      </c>
      <c r="AF54" s="24">
        <v>12.84</v>
      </c>
      <c r="AG54" s="24">
        <v>17.13</v>
      </c>
      <c r="AH54" s="24"/>
      <c r="AI54" s="24"/>
      <c r="AJ54" s="24">
        <v>29.97</v>
      </c>
    </row>
    <row r="55" spans="1:36" ht="38.25">
      <c r="A55" s="87" t="s">
        <v>211</v>
      </c>
      <c r="B55" s="93">
        <v>13.84</v>
      </c>
      <c r="C55" s="24">
        <v>15.52</v>
      </c>
      <c r="D55" s="24">
        <v>0</v>
      </c>
      <c r="E55" s="24">
        <v>0</v>
      </c>
      <c r="F55" s="94">
        <v>29.36</v>
      </c>
      <c r="G55" s="24"/>
      <c r="H55" s="24"/>
      <c r="I55" s="24"/>
      <c r="J55" s="24"/>
      <c r="K55" s="24">
        <v>23.07</v>
      </c>
      <c r="L55" s="24">
        <v>8.06</v>
      </c>
      <c r="M55" s="24">
        <v>10.72</v>
      </c>
      <c r="N55" s="24"/>
      <c r="O55" s="24"/>
      <c r="P55" s="24">
        <v>18.78</v>
      </c>
      <c r="Q55" s="24">
        <v>12.42</v>
      </c>
      <c r="R55" s="24">
        <v>12.06</v>
      </c>
      <c r="S55" s="24"/>
      <c r="T55" s="24"/>
      <c r="U55" s="24">
        <v>24.48</v>
      </c>
      <c r="V55" s="24">
        <v>10.46</v>
      </c>
      <c r="W55" s="24">
        <v>10.199999999999999</v>
      </c>
      <c r="X55" s="24"/>
      <c r="Y55" s="24"/>
      <c r="Z55" s="24">
        <v>20.66</v>
      </c>
      <c r="AA55" s="24">
        <v>7.85</v>
      </c>
      <c r="AB55" s="24">
        <v>7.15</v>
      </c>
      <c r="AC55" s="24"/>
      <c r="AD55" s="24"/>
      <c r="AE55" s="24">
        <v>15</v>
      </c>
      <c r="AF55" s="24">
        <v>6.5</v>
      </c>
      <c r="AG55" s="24">
        <v>5.54</v>
      </c>
      <c r="AH55" s="24"/>
      <c r="AI55" s="24"/>
      <c r="AJ55" s="24">
        <v>12.04</v>
      </c>
    </row>
    <row r="56" spans="1:36" ht="38.25">
      <c r="A56" s="87" t="s">
        <v>213</v>
      </c>
      <c r="B56" s="93">
        <v>5.21</v>
      </c>
      <c r="C56" s="24">
        <v>11.2</v>
      </c>
      <c r="D56" s="24">
        <v>0</v>
      </c>
      <c r="E56" s="24">
        <v>0</v>
      </c>
      <c r="F56" s="94">
        <v>16.41</v>
      </c>
      <c r="G56" s="24"/>
      <c r="H56" s="24"/>
      <c r="I56" s="24"/>
      <c r="J56" s="24"/>
      <c r="K56" s="24">
        <v>17.89</v>
      </c>
      <c r="L56" s="24">
        <v>6.12</v>
      </c>
      <c r="M56" s="24">
        <v>11.47</v>
      </c>
      <c r="N56" s="24"/>
      <c r="O56" s="24"/>
      <c r="P56" s="24">
        <v>17.59</v>
      </c>
      <c r="Q56" s="24">
        <v>8.4</v>
      </c>
      <c r="R56" s="24">
        <v>18.79</v>
      </c>
      <c r="S56" s="24"/>
      <c r="T56" s="24"/>
      <c r="U56" s="24">
        <v>27.189999999999998</v>
      </c>
      <c r="V56" s="24">
        <v>6.65</v>
      </c>
      <c r="W56" s="24">
        <v>11.52</v>
      </c>
      <c r="X56" s="24"/>
      <c r="Y56" s="24"/>
      <c r="Z56" s="24">
        <v>18.7</v>
      </c>
      <c r="AA56" s="24">
        <v>4.59</v>
      </c>
      <c r="AB56" s="24">
        <v>10.719999999999999</v>
      </c>
      <c r="AC56" s="24"/>
      <c r="AD56" s="24"/>
      <c r="AE56" s="24">
        <v>15.309999999999999</v>
      </c>
      <c r="AF56" s="24">
        <v>6.24</v>
      </c>
      <c r="AG56" s="24">
        <v>11.91</v>
      </c>
      <c r="AH56" s="24"/>
      <c r="AI56" s="24"/>
      <c r="AJ56" s="24">
        <v>18.149999999999999</v>
      </c>
    </row>
    <row r="57" spans="1:36" ht="38.25">
      <c r="A57" s="87" t="s">
        <v>1609</v>
      </c>
      <c r="B57" s="93">
        <v>5.0200000000000005</v>
      </c>
      <c r="C57" s="24">
        <v>9.7100000000000009</v>
      </c>
      <c r="D57" s="24">
        <v>0</v>
      </c>
      <c r="E57" s="24">
        <v>0</v>
      </c>
      <c r="F57" s="94">
        <v>14.73</v>
      </c>
      <c r="G57" s="24"/>
      <c r="H57" s="24"/>
      <c r="I57" s="24"/>
      <c r="J57" s="24"/>
      <c r="K57" s="24">
        <v>12.66</v>
      </c>
      <c r="L57" s="24">
        <v>3.38</v>
      </c>
      <c r="M57" s="24">
        <v>6.66</v>
      </c>
      <c r="N57" s="24"/>
      <c r="O57" s="24"/>
      <c r="P57" s="24">
        <v>10.039999999999999</v>
      </c>
      <c r="Q57" s="24">
        <v>4.6900000000000004</v>
      </c>
      <c r="R57" s="24">
        <v>6.11</v>
      </c>
      <c r="S57" s="24"/>
      <c r="T57" s="24"/>
      <c r="U57" s="24">
        <v>10.8</v>
      </c>
      <c r="V57" s="24">
        <v>7.31</v>
      </c>
      <c r="W57" s="24">
        <v>5.89</v>
      </c>
      <c r="X57" s="24"/>
      <c r="Y57" s="24"/>
      <c r="Z57" s="24">
        <v>13.2</v>
      </c>
      <c r="AA57" s="24">
        <v>2.95</v>
      </c>
      <c r="AB57" s="24">
        <v>8.73</v>
      </c>
      <c r="AC57" s="24"/>
      <c r="AD57" s="24"/>
      <c r="AE57" s="24">
        <v>11.68</v>
      </c>
      <c r="AF57" s="24">
        <v>1.42</v>
      </c>
      <c r="AG57" s="24">
        <v>7.2</v>
      </c>
      <c r="AH57" s="24"/>
      <c r="AI57" s="24"/>
      <c r="AJ57" s="24">
        <v>8.620000000000001</v>
      </c>
    </row>
    <row r="58" spans="1:36" ht="38.25">
      <c r="A58" s="87" t="s">
        <v>1610</v>
      </c>
      <c r="B58" s="93">
        <v>12.870000000000001</v>
      </c>
      <c r="C58" s="24">
        <v>7.1</v>
      </c>
      <c r="D58" s="24">
        <v>0</v>
      </c>
      <c r="E58" s="24">
        <v>0</v>
      </c>
      <c r="F58" s="94">
        <v>19.97</v>
      </c>
      <c r="G58" s="24"/>
      <c r="H58" s="24"/>
      <c r="I58" s="24"/>
      <c r="J58" s="24"/>
      <c r="K58" s="24">
        <v>19.329999999999998</v>
      </c>
      <c r="L58" s="24">
        <v>13.64</v>
      </c>
      <c r="M58" s="24">
        <v>9.66</v>
      </c>
      <c r="N58" s="24"/>
      <c r="O58" s="24"/>
      <c r="P58" s="24">
        <v>23.3</v>
      </c>
      <c r="Q58" s="24">
        <v>16.32</v>
      </c>
      <c r="R58" s="24">
        <v>8.81</v>
      </c>
      <c r="S58" s="24"/>
      <c r="T58" s="24"/>
      <c r="U58" s="24">
        <v>25.130000000000003</v>
      </c>
      <c r="V58" s="24">
        <v>10.74</v>
      </c>
      <c r="W58" s="24">
        <v>4.03</v>
      </c>
      <c r="X58" s="24"/>
      <c r="Y58" s="24"/>
      <c r="Z58" s="24">
        <v>14.77</v>
      </c>
      <c r="AA58" s="24">
        <v>9.5</v>
      </c>
      <c r="AB58" s="24">
        <v>5.8</v>
      </c>
      <c r="AC58" s="24"/>
      <c r="AD58" s="24"/>
      <c r="AE58" s="24">
        <v>15.3</v>
      </c>
      <c r="AF58" s="24">
        <v>9.15</v>
      </c>
      <c r="AG58" s="24">
        <v>2.72</v>
      </c>
      <c r="AH58" s="24"/>
      <c r="AI58" s="24"/>
      <c r="AJ58" s="24">
        <v>11.870000000000001</v>
      </c>
    </row>
    <row r="59" spans="1:36" ht="38.25">
      <c r="A59" s="87" t="s">
        <v>217</v>
      </c>
      <c r="B59" s="93">
        <v>7.27</v>
      </c>
      <c r="C59" s="24">
        <v>1.38</v>
      </c>
      <c r="D59" s="24">
        <v>0</v>
      </c>
      <c r="E59" s="24">
        <v>0</v>
      </c>
      <c r="F59" s="94">
        <v>8.6499999999999986</v>
      </c>
      <c r="G59" s="24"/>
      <c r="H59" s="24"/>
      <c r="I59" s="24"/>
      <c r="J59" s="24"/>
      <c r="K59" s="24">
        <v>7.96</v>
      </c>
      <c r="L59" s="24">
        <v>6.34</v>
      </c>
      <c r="M59" s="24">
        <v>0.86</v>
      </c>
      <c r="N59" s="24"/>
      <c r="O59" s="24"/>
      <c r="P59" s="24">
        <v>7.2</v>
      </c>
      <c r="Q59" s="24">
        <v>6.91</v>
      </c>
      <c r="R59" s="24">
        <v>1.44</v>
      </c>
      <c r="S59" s="24"/>
      <c r="T59" s="24"/>
      <c r="U59" s="24">
        <v>8.35</v>
      </c>
      <c r="V59" s="24">
        <v>5.81</v>
      </c>
      <c r="W59" s="24">
        <v>1.0900000000000001</v>
      </c>
      <c r="X59" s="24"/>
      <c r="Y59" s="24"/>
      <c r="Z59" s="24">
        <v>6.8999999999999995</v>
      </c>
      <c r="AA59" s="24">
        <v>5.12</v>
      </c>
      <c r="AB59" s="24">
        <v>0.74</v>
      </c>
      <c r="AC59" s="24"/>
      <c r="AD59" s="24"/>
      <c r="AE59" s="24">
        <v>5.86</v>
      </c>
      <c r="AF59" s="24">
        <v>5.31</v>
      </c>
      <c r="AG59" s="24">
        <v>0.84</v>
      </c>
      <c r="AH59" s="24"/>
      <c r="AI59" s="24"/>
      <c r="AJ59" s="24">
        <v>6.1499999999999995</v>
      </c>
    </row>
    <row r="60" spans="1:36" ht="38.25">
      <c r="A60" s="87" t="s">
        <v>219</v>
      </c>
      <c r="B60" s="93">
        <v>4.57</v>
      </c>
      <c r="C60" s="24">
        <v>9.4699999999999989</v>
      </c>
      <c r="D60" s="24">
        <v>0</v>
      </c>
      <c r="E60" s="24">
        <v>0</v>
      </c>
      <c r="F60" s="94">
        <v>14.04</v>
      </c>
      <c r="G60" s="24"/>
      <c r="H60" s="24"/>
      <c r="I60" s="24"/>
      <c r="J60" s="24"/>
      <c r="K60" s="24">
        <v>12.3</v>
      </c>
      <c r="L60" s="24">
        <v>7.52</v>
      </c>
      <c r="M60" s="24">
        <v>4.4400000000000004</v>
      </c>
      <c r="N60" s="24"/>
      <c r="O60" s="24"/>
      <c r="P60" s="24">
        <v>11.96</v>
      </c>
      <c r="Q60" s="24">
        <v>3.79</v>
      </c>
      <c r="R60" s="24">
        <v>12.23</v>
      </c>
      <c r="S60" s="24"/>
      <c r="T60" s="24"/>
      <c r="U60" s="24">
        <v>16.02</v>
      </c>
      <c r="V60" s="24">
        <v>7.39</v>
      </c>
      <c r="W60" s="24">
        <v>2.2000000000000002</v>
      </c>
      <c r="X60" s="24"/>
      <c r="Y60" s="24"/>
      <c r="Z60" s="24">
        <v>9.59</v>
      </c>
      <c r="AA60" s="24">
        <v>11.21</v>
      </c>
      <c r="AB60" s="24">
        <v>0</v>
      </c>
      <c r="AC60" s="24"/>
      <c r="AD60" s="24"/>
      <c r="AE60" s="24">
        <v>11.21</v>
      </c>
      <c r="AF60" s="24">
        <v>6.4399999999999995</v>
      </c>
      <c r="AG60" s="24">
        <v>8.9</v>
      </c>
      <c r="AH60" s="24"/>
      <c r="AI60" s="24"/>
      <c r="AJ60" s="24">
        <v>15.34</v>
      </c>
    </row>
    <row r="61" spans="1:36" ht="38.25">
      <c r="A61" s="87" t="s">
        <v>221</v>
      </c>
      <c r="B61" s="93">
        <v>0</v>
      </c>
      <c r="C61" s="24">
        <v>0.54</v>
      </c>
      <c r="D61" s="24">
        <v>0</v>
      </c>
      <c r="E61" s="24">
        <v>0</v>
      </c>
      <c r="F61" s="94">
        <v>0.54</v>
      </c>
      <c r="G61" s="24"/>
      <c r="H61" s="24"/>
      <c r="I61" s="24"/>
      <c r="J61" s="24"/>
      <c r="K61" s="24">
        <v>13.49</v>
      </c>
      <c r="L61" s="24">
        <v>0.56999999999999995</v>
      </c>
      <c r="M61" s="24">
        <v>14.89</v>
      </c>
      <c r="N61" s="24"/>
      <c r="O61" s="24"/>
      <c r="P61" s="24">
        <v>15.46</v>
      </c>
      <c r="Q61" s="24">
        <v>11.43</v>
      </c>
      <c r="R61" s="24">
        <v>8.02</v>
      </c>
      <c r="S61" s="24"/>
      <c r="T61" s="24"/>
      <c r="U61" s="24">
        <v>19.45</v>
      </c>
      <c r="V61" s="24">
        <v>6.61</v>
      </c>
      <c r="W61" s="24">
        <v>5.92</v>
      </c>
      <c r="X61" s="24"/>
      <c r="Y61" s="24"/>
      <c r="Z61" s="24">
        <v>12.530000000000001</v>
      </c>
      <c r="AA61" s="24">
        <v>6.64</v>
      </c>
      <c r="AB61" s="24">
        <v>4.2699999999999996</v>
      </c>
      <c r="AC61" s="24"/>
      <c r="AD61" s="24"/>
      <c r="AE61" s="24">
        <v>10.91</v>
      </c>
      <c r="AF61" s="24">
        <v>6.42</v>
      </c>
      <c r="AG61" s="24">
        <v>1.5</v>
      </c>
      <c r="AH61" s="24"/>
      <c r="AI61" s="24"/>
      <c r="AJ61" s="24">
        <v>7.92</v>
      </c>
    </row>
    <row r="62" spans="1:36" ht="25.5">
      <c r="A62" s="87" t="s">
        <v>223</v>
      </c>
      <c r="B62" s="93">
        <v>1.43</v>
      </c>
      <c r="C62" s="24">
        <v>0.18</v>
      </c>
      <c r="D62" s="24"/>
      <c r="E62" s="24"/>
      <c r="F62" s="94">
        <v>1.6099999999999999</v>
      </c>
      <c r="G62" s="24"/>
      <c r="H62" s="24"/>
      <c r="I62" s="24"/>
      <c r="J62" s="24"/>
      <c r="K62" s="24">
        <v>1.77</v>
      </c>
      <c r="L62" s="24">
        <v>0.09</v>
      </c>
      <c r="M62" s="24">
        <v>1.77</v>
      </c>
      <c r="N62" s="24"/>
      <c r="O62" s="24"/>
      <c r="P62" s="24">
        <v>1.86</v>
      </c>
      <c r="Q62" s="24">
        <v>0.32</v>
      </c>
      <c r="R62" s="24">
        <v>0.88</v>
      </c>
      <c r="S62" s="24"/>
      <c r="T62" s="24"/>
      <c r="U62" s="24">
        <v>1.2</v>
      </c>
      <c r="V62" s="24">
        <v>0.53</v>
      </c>
      <c r="W62" s="24">
        <v>0.21</v>
      </c>
      <c r="X62" s="24"/>
      <c r="Y62" s="24"/>
      <c r="Z62" s="24">
        <v>0.74</v>
      </c>
      <c r="AA62" s="24">
        <v>0.71</v>
      </c>
      <c r="AB62" s="24">
        <v>0</v>
      </c>
      <c r="AC62" s="24"/>
      <c r="AD62" s="24"/>
      <c r="AE62" s="24">
        <v>0.71</v>
      </c>
      <c r="AF62" s="24">
        <v>0</v>
      </c>
      <c r="AG62" s="24">
        <v>0.35</v>
      </c>
      <c r="AH62" s="24"/>
      <c r="AI62" s="24"/>
      <c r="AJ62" s="24">
        <v>0.35</v>
      </c>
    </row>
    <row r="63" spans="1:36" ht="38.25">
      <c r="A63" s="87" t="s">
        <v>225</v>
      </c>
      <c r="B63" s="93">
        <v>17.18</v>
      </c>
      <c r="C63" s="24">
        <v>14.5</v>
      </c>
      <c r="D63" s="24">
        <v>0</v>
      </c>
      <c r="E63" s="24">
        <v>0</v>
      </c>
      <c r="F63" s="94">
        <v>31.68</v>
      </c>
      <c r="G63" s="24"/>
      <c r="H63" s="24"/>
      <c r="I63" s="24"/>
      <c r="J63" s="24"/>
      <c r="K63" s="24">
        <v>25.99</v>
      </c>
      <c r="L63" s="24">
        <v>15.03</v>
      </c>
      <c r="M63" s="24">
        <v>10.74</v>
      </c>
      <c r="N63" s="24"/>
      <c r="O63" s="24"/>
      <c r="P63" s="24">
        <v>25.77</v>
      </c>
      <c r="Q63" s="24">
        <v>19.87</v>
      </c>
      <c r="R63" s="24">
        <v>13.42</v>
      </c>
      <c r="S63" s="24"/>
      <c r="T63" s="24"/>
      <c r="U63" s="24">
        <v>33.29</v>
      </c>
      <c r="V63" s="24">
        <v>16.43</v>
      </c>
      <c r="W63" s="24">
        <v>12.03</v>
      </c>
      <c r="X63" s="24"/>
      <c r="Y63" s="24"/>
      <c r="Z63" s="24">
        <v>28.46</v>
      </c>
      <c r="AA63" s="24">
        <v>15.31</v>
      </c>
      <c r="AB63" s="24">
        <v>8.8000000000000007</v>
      </c>
      <c r="AC63" s="24"/>
      <c r="AD63" s="24"/>
      <c r="AE63" s="24">
        <v>24.11</v>
      </c>
      <c r="AF63" s="24">
        <v>17.18</v>
      </c>
      <c r="AG63" s="24">
        <v>9.1300000000000008</v>
      </c>
      <c r="AH63" s="24"/>
      <c r="AI63" s="24"/>
      <c r="AJ63" s="24">
        <v>26.310000000000002</v>
      </c>
    </row>
    <row r="64" spans="1:36" ht="38.25">
      <c r="A64" s="87" t="s">
        <v>226</v>
      </c>
      <c r="B64" s="93">
        <v>12.55</v>
      </c>
      <c r="C64" s="24">
        <v>10.39</v>
      </c>
      <c r="D64" s="24">
        <v>0</v>
      </c>
      <c r="E64" s="24">
        <v>0</v>
      </c>
      <c r="F64" s="94">
        <v>22.94</v>
      </c>
      <c r="G64" s="24"/>
      <c r="H64" s="24"/>
      <c r="I64" s="24"/>
      <c r="J64" s="24"/>
      <c r="K64" s="24">
        <v>16.7</v>
      </c>
      <c r="L64" s="24">
        <v>13.75</v>
      </c>
      <c r="M64" s="24">
        <v>6.11</v>
      </c>
      <c r="N64" s="24"/>
      <c r="O64" s="24"/>
      <c r="P64" s="24">
        <v>19.86</v>
      </c>
      <c r="Q64" s="24">
        <v>9.7100000000000009</v>
      </c>
      <c r="R64" s="24">
        <v>6.6</v>
      </c>
      <c r="S64" s="24"/>
      <c r="T64" s="24"/>
      <c r="U64" s="24">
        <v>16.310000000000002</v>
      </c>
      <c r="V64" s="24">
        <v>7.86</v>
      </c>
      <c r="W64" s="24">
        <v>4.42</v>
      </c>
      <c r="X64" s="24"/>
      <c r="Y64" s="24"/>
      <c r="Z64" s="24">
        <v>12.280000000000001</v>
      </c>
      <c r="AA64" s="24">
        <v>9.379999999999999</v>
      </c>
      <c r="AB64" s="24">
        <v>6.55</v>
      </c>
      <c r="AC64" s="24"/>
      <c r="AD64" s="24"/>
      <c r="AE64" s="24">
        <v>15.93</v>
      </c>
      <c r="AF64" s="24">
        <v>8.48</v>
      </c>
      <c r="AG64" s="24">
        <v>5.78</v>
      </c>
      <c r="AH64" s="24"/>
      <c r="AI64" s="24"/>
      <c r="AJ64" s="24">
        <v>14.260000000000002</v>
      </c>
    </row>
    <row r="65" spans="1:36" ht="38.25">
      <c r="A65" s="87" t="s">
        <v>227</v>
      </c>
      <c r="B65" s="93">
        <v>8.91</v>
      </c>
      <c r="C65" s="24">
        <v>10.18</v>
      </c>
      <c r="D65" s="24">
        <v>0</v>
      </c>
      <c r="E65" s="24">
        <v>0</v>
      </c>
      <c r="F65" s="94">
        <v>19.09</v>
      </c>
      <c r="G65" s="24"/>
      <c r="H65" s="24"/>
      <c r="I65" s="24"/>
      <c r="J65" s="24"/>
      <c r="K65" s="24">
        <v>17.21</v>
      </c>
      <c r="L65" s="24">
        <v>7.24</v>
      </c>
      <c r="M65" s="24">
        <v>5.41</v>
      </c>
      <c r="N65" s="24"/>
      <c r="O65" s="24"/>
      <c r="P65" s="24">
        <v>12.65</v>
      </c>
      <c r="Q65" s="24">
        <v>8.75</v>
      </c>
      <c r="R65" s="24">
        <v>6.02</v>
      </c>
      <c r="S65" s="24"/>
      <c r="T65" s="24"/>
      <c r="U65" s="24">
        <v>14.77</v>
      </c>
      <c r="V65" s="24">
        <v>12.19</v>
      </c>
      <c r="W65" s="24">
        <v>7.04</v>
      </c>
      <c r="X65" s="24"/>
      <c r="Y65" s="24"/>
      <c r="Z65" s="24">
        <v>19.23</v>
      </c>
      <c r="AA65" s="24">
        <v>5.8900000000000006</v>
      </c>
      <c r="AB65" s="24">
        <v>6.11</v>
      </c>
      <c r="AC65" s="24"/>
      <c r="AD65" s="24"/>
      <c r="AE65" s="24">
        <v>12</v>
      </c>
      <c r="AF65" s="24">
        <v>13.34</v>
      </c>
      <c r="AG65" s="24">
        <v>4.76</v>
      </c>
      <c r="AH65" s="24"/>
      <c r="AI65" s="24"/>
      <c r="AJ65" s="24">
        <v>18.100000000000001</v>
      </c>
    </row>
    <row r="66" spans="1:36" ht="38.25">
      <c r="A66" s="87" t="s">
        <v>228</v>
      </c>
      <c r="B66" s="93">
        <v>15.57</v>
      </c>
      <c r="C66" s="24">
        <v>11.81</v>
      </c>
      <c r="D66" s="24">
        <v>0</v>
      </c>
      <c r="E66" s="24">
        <v>0</v>
      </c>
      <c r="F66" s="94">
        <v>27.380000000000003</v>
      </c>
      <c r="G66" s="24"/>
      <c r="H66" s="24"/>
      <c r="I66" s="24"/>
      <c r="J66" s="24"/>
      <c r="K66" s="24">
        <v>25.61</v>
      </c>
      <c r="L66" s="24">
        <v>14.19</v>
      </c>
      <c r="M66" s="24">
        <v>11.64</v>
      </c>
      <c r="N66" s="24"/>
      <c r="O66" s="24"/>
      <c r="P66" s="24">
        <v>25.83</v>
      </c>
      <c r="Q66" s="24">
        <v>18.73</v>
      </c>
      <c r="R66" s="24">
        <v>16.37</v>
      </c>
      <c r="S66" s="24"/>
      <c r="T66" s="24"/>
      <c r="U66" s="24">
        <v>35.1</v>
      </c>
      <c r="V66" s="24">
        <v>16.149999999999999</v>
      </c>
      <c r="W66" s="24">
        <v>13.64</v>
      </c>
      <c r="X66" s="24"/>
      <c r="Y66" s="24"/>
      <c r="Z66" s="24">
        <v>29.79</v>
      </c>
      <c r="AA66" s="24">
        <v>12.93</v>
      </c>
      <c r="AB66" s="24">
        <v>10.11</v>
      </c>
      <c r="AC66" s="24"/>
      <c r="AD66" s="24"/>
      <c r="AE66" s="24">
        <v>23.04</v>
      </c>
      <c r="AF66" s="24">
        <v>14.44</v>
      </c>
      <c r="AG66" s="24">
        <v>8.18</v>
      </c>
      <c r="AH66" s="24"/>
      <c r="AI66" s="24"/>
      <c r="AJ66" s="24">
        <v>22.619999999999997</v>
      </c>
    </row>
    <row r="67" spans="1:36" ht="38.25">
      <c r="A67" s="87" t="s">
        <v>229</v>
      </c>
      <c r="B67" s="93">
        <v>0</v>
      </c>
      <c r="C67" s="24">
        <v>1.78</v>
      </c>
      <c r="D67" s="24">
        <v>0</v>
      </c>
      <c r="E67" s="24">
        <v>0</v>
      </c>
      <c r="F67" s="94">
        <v>1.78</v>
      </c>
      <c r="G67" s="24"/>
      <c r="H67" s="24"/>
      <c r="I67" s="24"/>
      <c r="J67" s="24"/>
      <c r="K67" s="24">
        <v>0</v>
      </c>
      <c r="L67" s="24">
        <v>0</v>
      </c>
      <c r="M67" s="24">
        <v>2.0299999999999998</v>
      </c>
      <c r="N67" s="24"/>
      <c r="O67" s="24"/>
      <c r="P67" s="24">
        <v>2.0299999999999998</v>
      </c>
      <c r="Q67" s="24">
        <v>0.11</v>
      </c>
      <c r="R67" s="24">
        <v>5.08</v>
      </c>
      <c r="S67" s="24"/>
      <c r="T67" s="24"/>
      <c r="U67" s="24">
        <v>5.19</v>
      </c>
      <c r="V67" s="24">
        <v>0</v>
      </c>
      <c r="W67" s="24">
        <v>3.22</v>
      </c>
      <c r="X67" s="24"/>
      <c r="Y67" s="24"/>
      <c r="Z67" s="24">
        <v>3.22</v>
      </c>
      <c r="AA67" s="24">
        <v>0</v>
      </c>
      <c r="AB67" s="24">
        <v>3.4400000000000004</v>
      </c>
      <c r="AC67" s="24"/>
      <c r="AD67" s="24"/>
      <c r="AE67" s="24">
        <v>3.4400000000000004</v>
      </c>
      <c r="AF67" s="24">
        <v>2.37</v>
      </c>
      <c r="AG67" s="24">
        <v>0.44</v>
      </c>
      <c r="AH67" s="24"/>
      <c r="AI67" s="24"/>
      <c r="AJ67" s="24">
        <v>2.81</v>
      </c>
    </row>
    <row r="68" spans="1:36" ht="38.25">
      <c r="A68" s="87" t="s">
        <v>230</v>
      </c>
      <c r="B68" s="93">
        <v>4.83</v>
      </c>
      <c r="C68" s="24">
        <v>5.94</v>
      </c>
      <c r="D68" s="24">
        <v>0</v>
      </c>
      <c r="E68" s="24">
        <v>0</v>
      </c>
      <c r="F68" s="94">
        <v>10.77</v>
      </c>
      <c r="G68" s="24"/>
      <c r="H68" s="24"/>
      <c r="I68" s="24"/>
      <c r="J68" s="24"/>
      <c r="K68" s="24">
        <v>3.06</v>
      </c>
      <c r="L68" s="24">
        <v>5.75</v>
      </c>
      <c r="M68" s="24">
        <v>5.05</v>
      </c>
      <c r="N68" s="24"/>
      <c r="O68" s="24"/>
      <c r="P68" s="24">
        <v>10.799999999999999</v>
      </c>
      <c r="Q68" s="24">
        <v>8.77</v>
      </c>
      <c r="R68" s="24">
        <v>3.16</v>
      </c>
      <c r="S68" s="24"/>
      <c r="T68" s="24"/>
      <c r="U68" s="24">
        <v>11.93</v>
      </c>
      <c r="V68" s="24">
        <v>0</v>
      </c>
      <c r="W68" s="24">
        <v>6.95</v>
      </c>
      <c r="X68" s="24"/>
      <c r="Y68" s="24"/>
      <c r="Z68" s="24">
        <v>6.95</v>
      </c>
      <c r="AA68" s="24">
        <v>5.3</v>
      </c>
      <c r="AB68" s="24">
        <v>3.29</v>
      </c>
      <c r="AC68" s="24"/>
      <c r="AD68" s="24"/>
      <c r="AE68" s="24">
        <v>8.59</v>
      </c>
      <c r="AF68" s="24">
        <v>6.01</v>
      </c>
      <c r="AG68" s="24">
        <v>4.24</v>
      </c>
      <c r="AH68" s="24"/>
      <c r="AI68" s="24"/>
      <c r="AJ68" s="24">
        <v>10.25</v>
      </c>
    </row>
    <row r="69" spans="1:36" ht="25.5">
      <c r="A69" s="87" t="s">
        <v>231</v>
      </c>
      <c r="B69" s="93">
        <v>2.5</v>
      </c>
      <c r="C69" s="24">
        <v>0.36</v>
      </c>
      <c r="D69" s="24"/>
      <c r="E69" s="24"/>
      <c r="F69" s="94">
        <v>2.86</v>
      </c>
      <c r="G69" s="24"/>
      <c r="H69" s="24"/>
      <c r="I69" s="24"/>
      <c r="J69" s="24"/>
      <c r="K69" s="24">
        <v>1.78</v>
      </c>
      <c r="L69" s="24">
        <v>1.52</v>
      </c>
      <c r="M69" s="24">
        <v>0.18</v>
      </c>
      <c r="N69" s="24"/>
      <c r="O69" s="24"/>
      <c r="P69" s="24">
        <v>1.7</v>
      </c>
      <c r="Q69" s="24">
        <v>3.75</v>
      </c>
      <c r="R69" s="24">
        <v>0.41</v>
      </c>
      <c r="S69" s="24"/>
      <c r="T69" s="24"/>
      <c r="U69" s="24">
        <v>4.16</v>
      </c>
      <c r="V69" s="24">
        <v>1.25</v>
      </c>
      <c r="W69" s="24">
        <v>0.18</v>
      </c>
      <c r="X69" s="24"/>
      <c r="Y69" s="24"/>
      <c r="Z69" s="24">
        <v>1.43</v>
      </c>
      <c r="AA69" s="24">
        <v>1.25</v>
      </c>
      <c r="AB69" s="24">
        <v>0.18</v>
      </c>
      <c r="AC69" s="24"/>
      <c r="AD69" s="24"/>
      <c r="AE69" s="24">
        <v>1.43</v>
      </c>
      <c r="AF69" s="24">
        <v>0.89</v>
      </c>
      <c r="AG69" s="24">
        <v>0.36</v>
      </c>
      <c r="AH69" s="24"/>
      <c r="AI69" s="24"/>
      <c r="AJ69" s="24">
        <v>1.25</v>
      </c>
    </row>
    <row r="70" spans="1:36" ht="25.5">
      <c r="A70" s="87" t="s">
        <v>232</v>
      </c>
      <c r="B70" s="93">
        <v>2.4300000000000002</v>
      </c>
      <c r="C70" s="24"/>
      <c r="D70" s="24"/>
      <c r="E70" s="24"/>
      <c r="F70" s="94">
        <v>2.4300000000000002</v>
      </c>
      <c r="G70" s="24"/>
      <c r="H70" s="24"/>
      <c r="I70" s="24"/>
      <c r="J70" s="24"/>
      <c r="K70" s="24">
        <v>2.15</v>
      </c>
      <c r="L70" s="24"/>
      <c r="M70" s="24">
        <v>2.36</v>
      </c>
      <c r="N70" s="24"/>
      <c r="O70" s="24"/>
      <c r="P70" s="24">
        <v>2.36</v>
      </c>
      <c r="Q70" s="24">
        <v>1.34</v>
      </c>
      <c r="R70" s="24"/>
      <c r="S70" s="24"/>
      <c r="T70" s="24"/>
      <c r="U70" s="24">
        <v>1.34</v>
      </c>
      <c r="V70" s="24"/>
      <c r="W70" s="24">
        <v>1.07</v>
      </c>
      <c r="X70" s="24"/>
      <c r="Y70" s="24"/>
      <c r="Z70" s="24">
        <v>1.07</v>
      </c>
      <c r="AA70" s="24"/>
      <c r="AB70" s="24">
        <v>1.29</v>
      </c>
      <c r="AC70" s="24"/>
      <c r="AD70" s="24"/>
      <c r="AE70" s="24">
        <v>1.29</v>
      </c>
      <c r="AF70" s="24">
        <v>0</v>
      </c>
      <c r="AG70" s="24">
        <v>1.83</v>
      </c>
      <c r="AH70" s="24"/>
      <c r="AI70" s="24"/>
      <c r="AJ70" s="24">
        <v>1.83</v>
      </c>
    </row>
    <row r="71" spans="1:36" ht="25.5">
      <c r="A71" s="87" t="s">
        <v>233</v>
      </c>
      <c r="B71" s="93">
        <v>0.71</v>
      </c>
      <c r="C71" s="24"/>
      <c r="D71" s="24"/>
      <c r="E71" s="24"/>
      <c r="F71" s="94">
        <v>0.71</v>
      </c>
      <c r="G71" s="24"/>
      <c r="H71" s="24"/>
      <c r="I71" s="24"/>
      <c r="J71" s="24"/>
      <c r="K71" s="24">
        <v>0.74</v>
      </c>
      <c r="L71" s="24">
        <v>0.71</v>
      </c>
      <c r="M71" s="24">
        <v>0</v>
      </c>
      <c r="N71" s="24"/>
      <c r="O71" s="24"/>
      <c r="P71" s="24">
        <v>0.71</v>
      </c>
      <c r="Q71" s="24"/>
      <c r="R71" s="24">
        <v>1.05</v>
      </c>
      <c r="S71" s="24"/>
      <c r="T71" s="24"/>
      <c r="U71" s="24">
        <v>1.05</v>
      </c>
      <c r="V71" s="24">
        <v>0.8</v>
      </c>
      <c r="W71" s="24"/>
      <c r="X71" s="24"/>
      <c r="Y71" s="24"/>
      <c r="Z71" s="24">
        <v>0.8</v>
      </c>
      <c r="AA71" s="24">
        <v>0.53</v>
      </c>
      <c r="AB71" s="24"/>
      <c r="AC71" s="24"/>
      <c r="AD71" s="24"/>
      <c r="AE71" s="24">
        <v>0.53</v>
      </c>
      <c r="AF71" s="24">
        <v>1.06</v>
      </c>
      <c r="AG71" s="24">
        <v>0</v>
      </c>
      <c r="AH71" s="24"/>
      <c r="AI71" s="24"/>
      <c r="AJ71" s="24">
        <v>1.06</v>
      </c>
    </row>
    <row r="72" spans="1:36" ht="38.25">
      <c r="A72" s="87" t="s">
        <v>235</v>
      </c>
      <c r="B72" s="93">
        <v>12.89</v>
      </c>
      <c r="C72" s="24">
        <v>17.399999999999999</v>
      </c>
      <c r="D72" s="24">
        <v>0</v>
      </c>
      <c r="E72" s="24">
        <v>0</v>
      </c>
      <c r="F72" s="94">
        <v>30.29</v>
      </c>
      <c r="G72" s="24"/>
      <c r="H72" s="24"/>
      <c r="I72" s="24"/>
      <c r="J72" s="24"/>
      <c r="K72" s="24">
        <v>26.85</v>
      </c>
      <c r="L72" s="24">
        <v>12.89</v>
      </c>
      <c r="M72" s="24">
        <v>13.42</v>
      </c>
      <c r="N72" s="24"/>
      <c r="O72" s="24"/>
      <c r="P72" s="24">
        <v>26.310000000000002</v>
      </c>
      <c r="Q72" s="24">
        <v>15.03</v>
      </c>
      <c r="R72" s="24">
        <v>19.329999999999998</v>
      </c>
      <c r="S72" s="24"/>
      <c r="T72" s="24"/>
      <c r="U72" s="24">
        <v>34.36</v>
      </c>
      <c r="V72" s="24">
        <v>8.91</v>
      </c>
      <c r="W72" s="24">
        <v>14.5</v>
      </c>
      <c r="X72" s="24"/>
      <c r="Y72" s="24"/>
      <c r="Z72" s="24">
        <v>23.41</v>
      </c>
      <c r="AA72" s="24">
        <v>6.28</v>
      </c>
      <c r="AB72" s="24">
        <v>12.51</v>
      </c>
      <c r="AC72" s="24"/>
      <c r="AD72" s="24"/>
      <c r="AE72" s="24">
        <v>18.79</v>
      </c>
      <c r="AF72" s="24">
        <v>15.03</v>
      </c>
      <c r="AG72" s="24">
        <v>13.58</v>
      </c>
      <c r="AH72" s="24"/>
      <c r="AI72" s="24"/>
      <c r="AJ72" s="24">
        <v>28.61</v>
      </c>
    </row>
    <row r="73" spans="1:36" ht="38.25">
      <c r="A73" s="87" t="s">
        <v>1613</v>
      </c>
      <c r="B73" s="93">
        <v>7.07</v>
      </c>
      <c r="C73" s="24">
        <v>14.66</v>
      </c>
      <c r="D73" s="24">
        <v>0</v>
      </c>
      <c r="E73" s="24">
        <v>0</v>
      </c>
      <c r="F73" s="94">
        <v>21.73</v>
      </c>
      <c r="G73" s="24"/>
      <c r="H73" s="24"/>
      <c r="I73" s="24"/>
      <c r="J73" s="24"/>
      <c r="K73" s="24">
        <v>19.940000000000001</v>
      </c>
      <c r="L73" s="24">
        <v>9.9499999999999993</v>
      </c>
      <c r="M73" s="24">
        <v>11.72</v>
      </c>
      <c r="N73" s="24"/>
      <c r="O73" s="24"/>
      <c r="P73" s="24">
        <v>21.67</v>
      </c>
      <c r="Q73" s="24">
        <v>13.82</v>
      </c>
      <c r="R73" s="24">
        <v>8.57</v>
      </c>
      <c r="S73" s="24"/>
      <c r="T73" s="24"/>
      <c r="U73" s="24">
        <v>22.39</v>
      </c>
      <c r="V73" s="24">
        <v>6.36</v>
      </c>
      <c r="W73" s="24">
        <v>12.37</v>
      </c>
      <c r="X73" s="24"/>
      <c r="Y73" s="24"/>
      <c r="Z73" s="24">
        <v>18.73</v>
      </c>
      <c r="AA73" s="24">
        <v>5.77</v>
      </c>
      <c r="AB73" s="24">
        <v>7.87</v>
      </c>
      <c r="AC73" s="24"/>
      <c r="AD73" s="24"/>
      <c r="AE73" s="24">
        <v>13.64</v>
      </c>
      <c r="AF73" s="24">
        <v>6.82</v>
      </c>
      <c r="AG73" s="24">
        <v>11.37</v>
      </c>
      <c r="AH73" s="24"/>
      <c r="AI73" s="24"/>
      <c r="AJ73" s="24">
        <v>18.189999999999998</v>
      </c>
    </row>
    <row r="74" spans="1:36" ht="38.25">
      <c r="A74" s="87" t="s">
        <v>238</v>
      </c>
      <c r="B74" s="93">
        <v>28.2</v>
      </c>
      <c r="C74" s="24">
        <v>30.259999999999998</v>
      </c>
      <c r="D74" s="24">
        <v>0</v>
      </c>
      <c r="E74" s="24">
        <v>0</v>
      </c>
      <c r="F74" s="94">
        <v>58.459999999999994</v>
      </c>
      <c r="G74" s="24"/>
      <c r="H74" s="24"/>
      <c r="I74" s="24"/>
      <c r="J74" s="24"/>
      <c r="K74" s="24">
        <v>46.51</v>
      </c>
      <c r="L74" s="24">
        <v>23.45</v>
      </c>
      <c r="M74" s="24">
        <v>36.69</v>
      </c>
      <c r="N74" s="24"/>
      <c r="O74" s="24"/>
      <c r="P74" s="24">
        <v>60.14</v>
      </c>
      <c r="Q74" s="24">
        <v>37.51</v>
      </c>
      <c r="R74" s="24">
        <v>35.99</v>
      </c>
      <c r="S74" s="24"/>
      <c r="T74" s="24"/>
      <c r="U74" s="24">
        <v>73.5</v>
      </c>
      <c r="V74" s="24">
        <v>19.21</v>
      </c>
      <c r="W74" s="24">
        <v>27.17</v>
      </c>
      <c r="X74" s="24"/>
      <c r="Y74" s="24"/>
      <c r="Z74" s="24">
        <v>46.38</v>
      </c>
      <c r="AA74" s="24">
        <v>20.22</v>
      </c>
      <c r="AB74" s="24">
        <v>19.34</v>
      </c>
      <c r="AC74" s="24"/>
      <c r="AD74" s="24"/>
      <c r="AE74" s="24">
        <v>39.56</v>
      </c>
      <c r="AF74" s="24">
        <v>8.59</v>
      </c>
      <c r="AG74" s="24">
        <v>19.329999999999998</v>
      </c>
      <c r="AH74" s="24"/>
      <c r="AI74" s="24"/>
      <c r="AJ74" s="24">
        <v>27.919999999999998</v>
      </c>
    </row>
    <row r="75" spans="1:36" ht="38.25">
      <c r="A75" s="87" t="s">
        <v>240</v>
      </c>
      <c r="B75" s="93">
        <v>27.6</v>
      </c>
      <c r="C75" s="24">
        <v>20.49</v>
      </c>
      <c r="D75" s="24">
        <v>0</v>
      </c>
      <c r="E75" s="24">
        <v>0</v>
      </c>
      <c r="F75" s="94">
        <v>48.09</v>
      </c>
      <c r="G75" s="24"/>
      <c r="H75" s="24"/>
      <c r="I75" s="24"/>
      <c r="J75" s="24"/>
      <c r="K75" s="24">
        <v>41.1</v>
      </c>
      <c r="L75" s="24">
        <v>21.85</v>
      </c>
      <c r="M75" s="24">
        <v>14.22</v>
      </c>
      <c r="N75" s="24"/>
      <c r="O75" s="24"/>
      <c r="P75" s="24">
        <v>36.07</v>
      </c>
      <c r="Q75" s="24">
        <v>28.75</v>
      </c>
      <c r="R75" s="24">
        <v>17.28</v>
      </c>
      <c r="S75" s="24"/>
      <c r="T75" s="24"/>
      <c r="U75" s="24">
        <v>46.03</v>
      </c>
      <c r="V75" s="24">
        <v>0</v>
      </c>
      <c r="W75" s="24">
        <v>35.35</v>
      </c>
      <c r="X75" s="24"/>
      <c r="Y75" s="24"/>
      <c r="Z75" s="24">
        <v>35.35</v>
      </c>
      <c r="AA75" s="24">
        <v>18.18</v>
      </c>
      <c r="AB75" s="24">
        <v>10.6</v>
      </c>
      <c r="AC75" s="24"/>
      <c r="AD75" s="24"/>
      <c r="AE75" s="24">
        <v>28.78</v>
      </c>
      <c r="AF75" s="24">
        <v>31.53</v>
      </c>
      <c r="AG75" s="24">
        <v>0</v>
      </c>
      <c r="AH75" s="24"/>
      <c r="AI75" s="24"/>
      <c r="AJ75" s="24">
        <v>31.53</v>
      </c>
    </row>
    <row r="76" spans="1:36" ht="63.75">
      <c r="A76" s="87" t="s">
        <v>244</v>
      </c>
      <c r="B76" s="93">
        <v>11.1</v>
      </c>
      <c r="C76" s="24">
        <v>0</v>
      </c>
      <c r="D76" s="24">
        <v>0</v>
      </c>
      <c r="E76" s="24">
        <v>0</v>
      </c>
      <c r="F76" s="94">
        <v>11.1</v>
      </c>
      <c r="G76" s="24"/>
      <c r="H76" s="24"/>
      <c r="I76" s="24"/>
      <c r="J76" s="24"/>
      <c r="K76" s="24">
        <v>13.71</v>
      </c>
      <c r="L76" s="24">
        <v>8.5</v>
      </c>
      <c r="M76" s="24">
        <v>3.6</v>
      </c>
      <c r="N76" s="24"/>
      <c r="O76" s="24"/>
      <c r="P76" s="24">
        <v>12.1</v>
      </c>
      <c r="Q76" s="24">
        <v>7.12</v>
      </c>
      <c r="R76" s="24">
        <v>5.67</v>
      </c>
      <c r="S76" s="24"/>
      <c r="T76" s="24"/>
      <c r="U76" s="24">
        <v>12.79</v>
      </c>
      <c r="V76" s="24">
        <v>7.07</v>
      </c>
      <c r="W76" s="24">
        <v>5.22</v>
      </c>
      <c r="X76" s="24"/>
      <c r="Y76" s="24"/>
      <c r="Z76" s="24">
        <v>12.29</v>
      </c>
      <c r="AA76" s="24">
        <v>6.9</v>
      </c>
      <c r="AB76" s="24">
        <v>5.58</v>
      </c>
      <c r="AC76" s="24"/>
      <c r="AD76" s="24"/>
      <c r="AE76" s="24">
        <v>12.48</v>
      </c>
      <c r="AF76" s="24">
        <v>7.11</v>
      </c>
      <c r="AG76" s="24">
        <v>5.4</v>
      </c>
      <c r="AH76" s="24"/>
      <c r="AI76" s="24"/>
      <c r="AJ76" s="24">
        <v>12.510000000000002</v>
      </c>
    </row>
    <row r="77" spans="1:36" ht="25.5">
      <c r="A77" s="87" t="s">
        <v>245</v>
      </c>
      <c r="B77" s="93">
        <v>0.28999999999999998</v>
      </c>
      <c r="C77" s="24"/>
      <c r="D77" s="24"/>
      <c r="E77" s="24"/>
      <c r="F77" s="94">
        <v>0.28999999999999998</v>
      </c>
      <c r="G77" s="24"/>
      <c r="H77" s="24"/>
      <c r="I77" s="24"/>
      <c r="J77" s="24"/>
      <c r="K77" s="24">
        <v>0.17</v>
      </c>
      <c r="L77" s="24">
        <v>0.23</v>
      </c>
      <c r="M77" s="24"/>
      <c r="N77" s="24"/>
      <c r="O77" s="24"/>
      <c r="P77" s="24">
        <v>0.23</v>
      </c>
      <c r="Q77" s="24">
        <v>0.13</v>
      </c>
      <c r="R77" s="24"/>
      <c r="S77" s="24"/>
      <c r="T77" s="24"/>
      <c r="U77" s="24">
        <v>0.13</v>
      </c>
      <c r="V77" s="24">
        <v>0.12</v>
      </c>
      <c r="W77" s="24"/>
      <c r="X77" s="24"/>
      <c r="Y77" s="24"/>
      <c r="Z77" s="24">
        <v>0.12</v>
      </c>
      <c r="AA77" s="24">
        <v>0.14000000000000001</v>
      </c>
      <c r="AB77" s="24"/>
      <c r="AC77" s="24"/>
      <c r="AD77" s="24"/>
      <c r="AE77" s="24">
        <v>0.14000000000000001</v>
      </c>
      <c r="AF77" s="24">
        <v>0.06</v>
      </c>
      <c r="AG77" s="24"/>
      <c r="AH77" s="24"/>
      <c r="AI77" s="24"/>
      <c r="AJ77" s="24">
        <v>0.06</v>
      </c>
    </row>
    <row r="78" spans="1:36" ht="51">
      <c r="A78" s="87" t="s">
        <v>246</v>
      </c>
      <c r="B78" s="93">
        <v>0.99</v>
      </c>
      <c r="C78" s="24"/>
      <c r="D78" s="24"/>
      <c r="E78" s="24"/>
      <c r="F78" s="94">
        <v>0.99</v>
      </c>
      <c r="G78" s="24"/>
      <c r="H78" s="24"/>
      <c r="I78" s="24"/>
      <c r="J78" s="24"/>
      <c r="K78" s="24">
        <v>0.9</v>
      </c>
      <c r="L78" s="24">
        <v>0.9</v>
      </c>
      <c r="M78" s="24"/>
      <c r="N78" s="24"/>
      <c r="O78" s="24"/>
      <c r="P78" s="24">
        <v>0.9</v>
      </c>
      <c r="Q78" s="24">
        <v>0.99</v>
      </c>
      <c r="R78" s="24"/>
      <c r="S78" s="24"/>
      <c r="T78" s="24"/>
      <c r="U78" s="24">
        <v>0.99</v>
      </c>
      <c r="V78" s="24">
        <v>1.17</v>
      </c>
      <c r="W78" s="24"/>
      <c r="X78" s="24"/>
      <c r="Y78" s="24"/>
      <c r="Z78" s="24">
        <v>1.17</v>
      </c>
      <c r="AA78" s="24">
        <v>1.08</v>
      </c>
      <c r="AB78" s="24"/>
      <c r="AC78" s="24"/>
      <c r="AD78" s="24"/>
      <c r="AE78" s="24">
        <v>1.08</v>
      </c>
      <c r="AF78" s="24">
        <v>0.81</v>
      </c>
      <c r="AG78" s="24"/>
      <c r="AH78" s="24"/>
      <c r="AI78" s="24"/>
      <c r="AJ78" s="24">
        <v>0.81</v>
      </c>
    </row>
    <row r="79" spans="1:36" ht="63.75">
      <c r="A79" s="87" t="s">
        <v>242</v>
      </c>
      <c r="B79" s="93">
        <v>3.5700000000000003</v>
      </c>
      <c r="C79" s="24">
        <v>0.55000000000000004</v>
      </c>
      <c r="D79" s="24">
        <v>0</v>
      </c>
      <c r="E79" s="24">
        <v>0</v>
      </c>
      <c r="F79" s="94">
        <v>4.12</v>
      </c>
      <c r="G79" s="24"/>
      <c r="H79" s="24"/>
      <c r="I79" s="24"/>
      <c r="J79" s="24"/>
      <c r="K79" s="24">
        <v>3.63</v>
      </c>
      <c r="L79" s="24">
        <v>3</v>
      </c>
      <c r="M79" s="24">
        <v>0.78</v>
      </c>
      <c r="N79" s="24"/>
      <c r="O79" s="24"/>
      <c r="P79" s="24">
        <v>3.7800000000000002</v>
      </c>
      <c r="Q79" s="24">
        <v>3.33</v>
      </c>
      <c r="R79" s="24">
        <v>0.33</v>
      </c>
      <c r="S79" s="24"/>
      <c r="T79" s="24"/>
      <c r="U79" s="24">
        <v>3.66</v>
      </c>
      <c r="V79" s="24">
        <v>2.67</v>
      </c>
      <c r="W79" s="24">
        <v>3.76</v>
      </c>
      <c r="X79" s="24"/>
      <c r="Y79" s="24"/>
      <c r="Z79" s="24">
        <v>6.44</v>
      </c>
      <c r="AA79" s="24">
        <v>2.5099999999999998</v>
      </c>
      <c r="AB79" s="24">
        <v>1.5699999999999998</v>
      </c>
      <c r="AC79" s="24"/>
      <c r="AD79" s="24"/>
      <c r="AE79" s="24">
        <v>4.08</v>
      </c>
      <c r="AF79" s="24">
        <v>2.61</v>
      </c>
      <c r="AG79" s="24">
        <v>1.43</v>
      </c>
      <c r="AH79" s="24"/>
      <c r="AI79" s="24"/>
      <c r="AJ79" s="24">
        <v>4.04</v>
      </c>
    </row>
    <row r="80" spans="1:36" ht="63.75">
      <c r="A80" s="87" t="s">
        <v>248</v>
      </c>
      <c r="B80" s="93">
        <v>0</v>
      </c>
      <c r="C80" s="24">
        <v>2.48</v>
      </c>
      <c r="D80" s="24">
        <v>0</v>
      </c>
      <c r="E80" s="24">
        <v>0</v>
      </c>
      <c r="F80" s="94">
        <v>2.48</v>
      </c>
      <c r="G80" s="24"/>
      <c r="H80" s="24"/>
      <c r="I80" s="24"/>
      <c r="J80" s="24"/>
      <c r="K80" s="24">
        <v>2.41</v>
      </c>
      <c r="L80" s="24">
        <v>0</v>
      </c>
      <c r="M80" s="24">
        <v>1.73</v>
      </c>
      <c r="N80" s="24"/>
      <c r="O80" s="24"/>
      <c r="P80" s="24">
        <v>1.73</v>
      </c>
      <c r="Q80" s="24">
        <v>0</v>
      </c>
      <c r="R80" s="24">
        <v>3.09</v>
      </c>
      <c r="S80" s="24"/>
      <c r="T80" s="24"/>
      <c r="U80" s="24">
        <v>3.09</v>
      </c>
      <c r="V80" s="24">
        <v>0</v>
      </c>
      <c r="W80" s="24">
        <v>2.41</v>
      </c>
      <c r="X80" s="24"/>
      <c r="Y80" s="24"/>
      <c r="Z80" s="24">
        <v>2.48</v>
      </c>
      <c r="AA80" s="24">
        <v>0</v>
      </c>
      <c r="AB80" s="24">
        <v>1.9800000000000002</v>
      </c>
      <c r="AC80" s="24"/>
      <c r="AD80" s="24"/>
      <c r="AE80" s="24">
        <v>1.9800000000000002</v>
      </c>
      <c r="AF80" s="24">
        <v>0</v>
      </c>
      <c r="AG80" s="24">
        <v>0.11</v>
      </c>
      <c r="AH80" s="24"/>
      <c r="AI80" s="24"/>
      <c r="AJ80" s="24">
        <v>0.11</v>
      </c>
    </row>
    <row r="81" spans="1:36" ht="38.25">
      <c r="A81" s="87" t="s">
        <v>249</v>
      </c>
      <c r="B81" s="93">
        <v>0.64</v>
      </c>
      <c r="C81" s="24"/>
      <c r="D81" s="24"/>
      <c r="E81" s="24"/>
      <c r="F81" s="94">
        <v>0.64</v>
      </c>
      <c r="G81" s="24"/>
      <c r="H81" s="24"/>
      <c r="I81" s="24"/>
      <c r="J81" s="24"/>
      <c r="K81" s="24">
        <v>0.55000000000000004</v>
      </c>
      <c r="L81" s="24">
        <v>0.7</v>
      </c>
      <c r="M81" s="24"/>
      <c r="N81" s="24"/>
      <c r="O81" s="24"/>
      <c r="P81" s="24">
        <v>0.7</v>
      </c>
      <c r="Q81" s="24">
        <v>0.64</v>
      </c>
      <c r="R81" s="24"/>
      <c r="S81" s="24"/>
      <c r="T81" s="24"/>
      <c r="U81" s="24">
        <v>0.64</v>
      </c>
      <c r="V81" s="24">
        <v>0.37</v>
      </c>
      <c r="W81" s="24"/>
      <c r="X81" s="24"/>
      <c r="Y81" s="24"/>
      <c r="Z81" s="24">
        <v>0.37</v>
      </c>
      <c r="AA81" s="24">
        <v>0.92</v>
      </c>
      <c r="AB81" s="24"/>
      <c r="AC81" s="24"/>
      <c r="AD81" s="24"/>
      <c r="AE81" s="24">
        <v>0.92</v>
      </c>
      <c r="AF81" s="24">
        <v>0.37</v>
      </c>
      <c r="AG81" s="24"/>
      <c r="AH81" s="24"/>
      <c r="AI81" s="24"/>
      <c r="AJ81" s="24">
        <v>0.37</v>
      </c>
    </row>
    <row r="82" spans="1:36" ht="25.5">
      <c r="A82" s="87" t="s">
        <v>250</v>
      </c>
      <c r="B82" s="93">
        <v>0</v>
      </c>
      <c r="C82" s="24">
        <v>0.67</v>
      </c>
      <c r="D82" s="24"/>
      <c r="E82" s="24"/>
      <c r="F82" s="94">
        <v>0.67</v>
      </c>
      <c r="G82" s="24"/>
      <c r="H82" s="24"/>
      <c r="I82" s="24"/>
      <c r="J82" s="24"/>
      <c r="K82" s="24">
        <v>0.13</v>
      </c>
      <c r="L82" s="24">
        <v>0</v>
      </c>
      <c r="M82" s="24">
        <v>0.54</v>
      </c>
      <c r="N82" s="24"/>
      <c r="O82" s="24"/>
      <c r="P82" s="24">
        <v>0.54</v>
      </c>
      <c r="Q82" s="24">
        <v>0</v>
      </c>
      <c r="R82" s="24">
        <v>0.25</v>
      </c>
      <c r="S82" s="24"/>
      <c r="T82" s="24"/>
      <c r="U82" s="24">
        <v>0.25</v>
      </c>
      <c r="V82" s="24">
        <v>1.29</v>
      </c>
      <c r="W82" s="24"/>
      <c r="X82" s="24"/>
      <c r="Y82" s="24"/>
      <c r="Z82" s="24">
        <v>1.29</v>
      </c>
      <c r="AA82" s="24">
        <v>0</v>
      </c>
      <c r="AB82" s="24">
        <v>0.43</v>
      </c>
      <c r="AC82" s="24"/>
      <c r="AD82" s="24"/>
      <c r="AE82" s="24">
        <v>0.43</v>
      </c>
      <c r="AF82" s="24">
        <v>0</v>
      </c>
      <c r="AG82" s="24">
        <v>0.54</v>
      </c>
      <c r="AH82" s="24"/>
      <c r="AI82" s="24"/>
      <c r="AJ82" s="24">
        <v>0.54</v>
      </c>
    </row>
    <row r="83" spans="1:36" ht="51">
      <c r="A83" s="87" t="s">
        <v>252</v>
      </c>
      <c r="B83" s="93">
        <v>0</v>
      </c>
      <c r="C83" s="24">
        <v>1.0900000000000001</v>
      </c>
      <c r="D83" s="24"/>
      <c r="E83" s="24"/>
      <c r="F83" s="94">
        <v>1.0900000000000001</v>
      </c>
      <c r="G83" s="24"/>
      <c r="H83" s="24"/>
      <c r="I83" s="24"/>
      <c r="J83" s="24"/>
      <c r="K83" s="24">
        <v>1.1599999999999999</v>
      </c>
      <c r="L83" s="24">
        <v>0</v>
      </c>
      <c r="M83" s="24">
        <v>1.55</v>
      </c>
      <c r="N83" s="24"/>
      <c r="O83" s="24"/>
      <c r="P83" s="24">
        <v>1.55</v>
      </c>
      <c r="Q83" s="24">
        <v>0</v>
      </c>
      <c r="R83" s="24">
        <v>1.4</v>
      </c>
      <c r="S83" s="24"/>
      <c r="T83" s="24"/>
      <c r="U83" s="24">
        <v>1.4</v>
      </c>
      <c r="V83" s="24"/>
      <c r="W83" s="24">
        <v>1.0900000000000001</v>
      </c>
      <c r="X83" s="24"/>
      <c r="Y83" s="24"/>
      <c r="Z83" s="24">
        <v>1.0900000000000001</v>
      </c>
      <c r="AA83" s="24">
        <v>0.71</v>
      </c>
      <c r="AB83" s="24">
        <v>0</v>
      </c>
      <c r="AC83" s="24"/>
      <c r="AD83" s="24"/>
      <c r="AE83" s="24">
        <v>0.71</v>
      </c>
      <c r="AF83" s="24">
        <v>0</v>
      </c>
      <c r="AG83" s="24">
        <v>1.24</v>
      </c>
      <c r="AH83" s="24"/>
      <c r="AI83" s="24"/>
      <c r="AJ83" s="24">
        <v>1.24</v>
      </c>
    </row>
    <row r="84" spans="1:36" ht="51">
      <c r="A84" s="87" t="s">
        <v>253</v>
      </c>
      <c r="B84" s="93">
        <v>0.47</v>
      </c>
      <c r="C84" s="24"/>
      <c r="D84" s="24"/>
      <c r="E84" s="24"/>
      <c r="F84" s="94">
        <v>0.47</v>
      </c>
      <c r="G84" s="24"/>
      <c r="H84" s="24"/>
      <c r="I84" s="24"/>
      <c r="J84" s="24"/>
      <c r="K84" s="24">
        <v>0.28000000000000003</v>
      </c>
      <c r="L84" s="24">
        <v>0.19</v>
      </c>
      <c r="M84" s="24"/>
      <c r="N84" s="24"/>
      <c r="O84" s="24"/>
      <c r="P84" s="24">
        <v>0.19</v>
      </c>
      <c r="Q84" s="24">
        <v>0.41</v>
      </c>
      <c r="R84" s="24"/>
      <c r="S84" s="24"/>
      <c r="T84" s="24"/>
      <c r="U84" s="24">
        <v>0.41</v>
      </c>
      <c r="V84" s="24">
        <v>0.22</v>
      </c>
      <c r="W84" s="24"/>
      <c r="X84" s="24"/>
      <c r="Y84" s="24"/>
      <c r="Z84" s="24">
        <v>0.22</v>
      </c>
      <c r="AA84" s="24">
        <v>0.13</v>
      </c>
      <c r="AB84" s="24"/>
      <c r="AC84" s="24"/>
      <c r="AD84" s="24"/>
      <c r="AE84" s="24">
        <v>0.13</v>
      </c>
      <c r="AF84" s="24">
        <v>0.17</v>
      </c>
      <c r="AG84" s="24"/>
      <c r="AH84" s="24"/>
      <c r="AI84" s="24"/>
      <c r="AJ84" s="24">
        <v>0.17</v>
      </c>
    </row>
    <row r="85" spans="1:36" ht="51">
      <c r="A85" s="87" t="s">
        <v>254</v>
      </c>
      <c r="B85" s="93">
        <v>2.0699999999999998</v>
      </c>
      <c r="C85" s="24">
        <v>0</v>
      </c>
      <c r="D85" s="24"/>
      <c r="E85" s="24"/>
      <c r="F85" s="94">
        <v>2.0699999999999998</v>
      </c>
      <c r="G85" s="24"/>
      <c r="H85" s="24"/>
      <c r="I85" s="24"/>
      <c r="J85" s="24"/>
      <c r="K85" s="24">
        <v>1.55</v>
      </c>
      <c r="L85" s="24">
        <v>0</v>
      </c>
      <c r="M85" s="24">
        <v>0.96</v>
      </c>
      <c r="N85" s="24"/>
      <c r="O85" s="24"/>
      <c r="P85" s="24">
        <v>0.96</v>
      </c>
      <c r="Q85" s="24">
        <v>2.19</v>
      </c>
      <c r="R85" s="24">
        <v>0</v>
      </c>
      <c r="S85" s="24"/>
      <c r="T85" s="24"/>
      <c r="U85" s="24">
        <v>2.19</v>
      </c>
      <c r="V85" s="24">
        <v>1.49</v>
      </c>
      <c r="W85" s="24"/>
      <c r="X85" s="24"/>
      <c r="Y85" s="24"/>
      <c r="Z85" s="24">
        <v>1.49</v>
      </c>
      <c r="AA85" s="24">
        <v>0</v>
      </c>
      <c r="AB85" s="24">
        <v>1.55</v>
      </c>
      <c r="AC85" s="24"/>
      <c r="AD85" s="24"/>
      <c r="AE85" s="24">
        <v>1.55</v>
      </c>
      <c r="AF85" s="24">
        <v>1.75</v>
      </c>
      <c r="AG85" s="24">
        <v>0</v>
      </c>
      <c r="AH85" s="24"/>
      <c r="AI85" s="24"/>
      <c r="AJ85" s="24">
        <v>1.75</v>
      </c>
    </row>
    <row r="86" spans="1:36" ht="51">
      <c r="A86" s="87" t="s">
        <v>255</v>
      </c>
      <c r="B86" s="93">
        <v>0</v>
      </c>
      <c r="C86" s="24">
        <v>0.82</v>
      </c>
      <c r="D86" s="24"/>
      <c r="E86" s="24"/>
      <c r="F86" s="94">
        <v>0.82</v>
      </c>
      <c r="G86" s="24"/>
      <c r="H86" s="24"/>
      <c r="I86" s="24"/>
      <c r="J86" s="24"/>
      <c r="K86" s="24">
        <v>0.82</v>
      </c>
      <c r="L86" s="24">
        <v>0</v>
      </c>
      <c r="M86" s="24">
        <v>0.36</v>
      </c>
      <c r="N86" s="24"/>
      <c r="O86" s="24"/>
      <c r="P86" s="24">
        <v>0.36</v>
      </c>
      <c r="Q86" s="24">
        <v>0</v>
      </c>
      <c r="R86" s="24">
        <v>0.91</v>
      </c>
      <c r="S86" s="24"/>
      <c r="T86" s="24"/>
      <c r="U86" s="24">
        <v>0.91</v>
      </c>
      <c r="V86" s="24">
        <v>0.82</v>
      </c>
      <c r="W86" s="24"/>
      <c r="X86" s="24"/>
      <c r="Y86" s="24"/>
      <c r="Z86" s="24">
        <v>0.82</v>
      </c>
      <c r="AA86" s="24">
        <v>0</v>
      </c>
      <c r="AB86" s="24">
        <v>0.91</v>
      </c>
      <c r="AC86" s="24"/>
      <c r="AD86" s="24"/>
      <c r="AE86" s="24">
        <v>0.91</v>
      </c>
      <c r="AF86" s="24">
        <v>0</v>
      </c>
      <c r="AG86" s="24">
        <v>1.04</v>
      </c>
      <c r="AH86" s="24"/>
      <c r="AI86" s="24"/>
      <c r="AJ86" s="24">
        <v>1.04</v>
      </c>
    </row>
    <row r="87" spans="1:36" ht="25.5">
      <c r="A87" s="87" t="s">
        <v>256</v>
      </c>
      <c r="B87" s="93">
        <v>0.24</v>
      </c>
      <c r="C87" s="24">
        <v>0.43</v>
      </c>
      <c r="D87" s="24">
        <v>0</v>
      </c>
      <c r="E87" s="24"/>
      <c r="F87" s="94">
        <v>0.66999999999999993</v>
      </c>
      <c r="G87" s="24"/>
      <c r="H87" s="24"/>
      <c r="I87" s="24">
        <v>0</v>
      </c>
      <c r="J87" s="24"/>
      <c r="K87" s="24">
        <v>0</v>
      </c>
      <c r="L87" s="24">
        <v>0.16</v>
      </c>
      <c r="M87" s="24">
        <v>0.4</v>
      </c>
      <c r="N87" s="24">
        <v>0</v>
      </c>
      <c r="O87" s="24"/>
      <c r="P87" s="24">
        <v>0.56000000000000005</v>
      </c>
      <c r="Q87" s="24">
        <v>0.24</v>
      </c>
      <c r="R87" s="24">
        <v>0.48</v>
      </c>
      <c r="S87" s="24">
        <v>0</v>
      </c>
      <c r="T87" s="24"/>
      <c r="U87" s="24">
        <v>0.72</v>
      </c>
      <c r="V87" s="24">
        <v>0.54</v>
      </c>
      <c r="W87" s="24"/>
      <c r="X87" s="24"/>
      <c r="Y87" s="24"/>
      <c r="Z87" s="24">
        <v>0.54</v>
      </c>
      <c r="AA87" s="24">
        <v>0.13</v>
      </c>
      <c r="AB87" s="24">
        <v>0.32</v>
      </c>
      <c r="AC87" s="24"/>
      <c r="AD87" s="24"/>
      <c r="AE87" s="24">
        <v>0.45</v>
      </c>
      <c r="AF87" s="24">
        <v>0.16</v>
      </c>
      <c r="AG87" s="24">
        <v>0.4</v>
      </c>
      <c r="AH87" s="24">
        <v>0</v>
      </c>
      <c r="AI87" s="24"/>
      <c r="AJ87" s="24">
        <v>0.56000000000000005</v>
      </c>
    </row>
    <row r="88" spans="1:36" ht="38.25">
      <c r="A88" s="87" t="s">
        <v>259</v>
      </c>
      <c r="B88" s="93">
        <v>7.33</v>
      </c>
      <c r="C88" s="24">
        <v>17.7</v>
      </c>
      <c r="D88" s="24">
        <v>0</v>
      </c>
      <c r="E88" s="24">
        <v>0</v>
      </c>
      <c r="F88" s="94">
        <v>25.03</v>
      </c>
      <c r="G88" s="24">
        <v>3.33</v>
      </c>
      <c r="H88" s="24">
        <v>20.55</v>
      </c>
      <c r="I88" s="24"/>
      <c r="J88" s="24"/>
      <c r="K88" s="24">
        <v>23.880000000000003</v>
      </c>
      <c r="L88" s="24">
        <v>5.99</v>
      </c>
      <c r="M88" s="24">
        <v>17.560000000000002</v>
      </c>
      <c r="N88" s="24"/>
      <c r="O88" s="24"/>
      <c r="P88" s="24">
        <v>23.55</v>
      </c>
      <c r="Q88" s="24">
        <v>11.91</v>
      </c>
      <c r="R88" s="24">
        <v>12.65</v>
      </c>
      <c r="S88" s="24"/>
      <c r="T88" s="24"/>
      <c r="U88" s="24">
        <v>24.560000000000002</v>
      </c>
      <c r="V88" s="24">
        <v>3.33</v>
      </c>
      <c r="W88" s="24">
        <v>10.85</v>
      </c>
      <c r="X88" s="24"/>
      <c r="Y88" s="24"/>
      <c r="Z88" s="24">
        <v>14.18</v>
      </c>
      <c r="AA88" s="24">
        <v>2</v>
      </c>
      <c r="AB88" s="24">
        <v>15.22</v>
      </c>
      <c r="AC88" s="24"/>
      <c r="AD88" s="24"/>
      <c r="AE88" s="24">
        <v>17.22</v>
      </c>
      <c r="AF88" s="24">
        <v>2.66</v>
      </c>
      <c r="AG88" s="24">
        <v>12.08</v>
      </c>
      <c r="AH88" s="24"/>
      <c r="AI88" s="24"/>
      <c r="AJ88" s="24">
        <v>14.74</v>
      </c>
    </row>
    <row r="89" spans="1:36" ht="25.5">
      <c r="A89" s="87" t="s">
        <v>261</v>
      </c>
      <c r="B89" s="93">
        <v>1.74</v>
      </c>
      <c r="C89" s="24">
        <v>3.71</v>
      </c>
      <c r="D89" s="24"/>
      <c r="E89" s="24"/>
      <c r="F89" s="94">
        <v>5.45</v>
      </c>
      <c r="G89" s="24">
        <v>1.74</v>
      </c>
      <c r="H89" s="24">
        <v>1.96</v>
      </c>
      <c r="I89" s="24"/>
      <c r="J89" s="24"/>
      <c r="K89" s="24">
        <v>3.7</v>
      </c>
      <c r="L89" s="24">
        <v>2.4</v>
      </c>
      <c r="M89" s="24">
        <v>2.4</v>
      </c>
      <c r="N89" s="24"/>
      <c r="O89" s="24"/>
      <c r="P89" s="24">
        <v>4.8</v>
      </c>
      <c r="Q89" s="24">
        <v>1.74</v>
      </c>
      <c r="R89" s="24">
        <v>2.5099999999999998</v>
      </c>
      <c r="S89" s="24"/>
      <c r="T89" s="24"/>
      <c r="U89" s="24">
        <v>4.25</v>
      </c>
      <c r="V89" s="24">
        <v>1.74</v>
      </c>
      <c r="W89" s="24">
        <v>1.96</v>
      </c>
      <c r="X89" s="24"/>
      <c r="Y89" s="24"/>
      <c r="Z89" s="24">
        <v>3.7</v>
      </c>
      <c r="AA89" s="24">
        <v>1.74</v>
      </c>
      <c r="AB89" s="24">
        <v>1.96</v>
      </c>
      <c r="AC89" s="24"/>
      <c r="AD89" s="24"/>
      <c r="AE89" s="24">
        <v>3.7</v>
      </c>
      <c r="AF89" s="24">
        <v>1.74</v>
      </c>
      <c r="AG89" s="24">
        <v>2.4</v>
      </c>
      <c r="AH89" s="24"/>
      <c r="AI89" s="24"/>
      <c r="AJ89" s="24">
        <v>4.1399999999999997</v>
      </c>
    </row>
    <row r="90" spans="1:36" ht="38.25">
      <c r="A90" s="87" t="s">
        <v>263</v>
      </c>
      <c r="B90" s="93">
        <v>10.65</v>
      </c>
      <c r="C90" s="24">
        <v>3.33</v>
      </c>
      <c r="D90" s="24">
        <v>0</v>
      </c>
      <c r="E90" s="24">
        <v>0</v>
      </c>
      <c r="F90" s="94">
        <v>13.98</v>
      </c>
      <c r="G90" s="24">
        <v>9.75</v>
      </c>
      <c r="H90" s="24">
        <v>4</v>
      </c>
      <c r="I90" s="24"/>
      <c r="J90" s="24"/>
      <c r="K90" s="24">
        <v>13.75</v>
      </c>
      <c r="L90" s="24">
        <v>9.61</v>
      </c>
      <c r="M90" s="24">
        <v>3.33</v>
      </c>
      <c r="N90" s="24"/>
      <c r="O90" s="24"/>
      <c r="P90" s="24">
        <v>12.940000000000001</v>
      </c>
      <c r="Q90" s="24">
        <v>11.51</v>
      </c>
      <c r="R90" s="24">
        <v>3.33</v>
      </c>
      <c r="S90" s="24"/>
      <c r="T90" s="24"/>
      <c r="U90" s="24">
        <v>14.84</v>
      </c>
      <c r="V90" s="24">
        <v>7.04</v>
      </c>
      <c r="W90" s="24">
        <v>2</v>
      </c>
      <c r="X90" s="24"/>
      <c r="Y90" s="24"/>
      <c r="Z90" s="24">
        <v>9.0399999999999991</v>
      </c>
      <c r="AA90" s="24">
        <v>8.18</v>
      </c>
      <c r="AB90" s="24">
        <v>1.33</v>
      </c>
      <c r="AC90" s="24"/>
      <c r="AD90" s="24"/>
      <c r="AE90" s="24">
        <v>9.51</v>
      </c>
      <c r="AF90" s="24">
        <v>9.02</v>
      </c>
      <c r="AG90" s="24">
        <v>2</v>
      </c>
      <c r="AH90" s="24"/>
      <c r="AI90" s="24"/>
      <c r="AJ90" s="24">
        <v>11.02</v>
      </c>
    </row>
    <row r="91" spans="1:36" ht="25.5">
      <c r="A91" s="87" t="s">
        <v>264</v>
      </c>
      <c r="B91" s="93">
        <v>3.92</v>
      </c>
      <c r="C91" s="24">
        <v>3.2</v>
      </c>
      <c r="D91" s="24"/>
      <c r="E91" s="24"/>
      <c r="F91" s="94">
        <v>7.12</v>
      </c>
      <c r="G91" s="24">
        <v>4.3600000000000003</v>
      </c>
      <c r="H91" s="24">
        <v>3.31</v>
      </c>
      <c r="I91" s="24"/>
      <c r="J91" s="24"/>
      <c r="K91" s="24">
        <v>7.67</v>
      </c>
      <c r="L91" s="24">
        <v>3.92</v>
      </c>
      <c r="M91" s="24">
        <v>3.43</v>
      </c>
      <c r="N91" s="24"/>
      <c r="O91" s="24"/>
      <c r="P91" s="24">
        <v>7.35</v>
      </c>
      <c r="Q91" s="24">
        <v>5.45</v>
      </c>
      <c r="R91" s="24">
        <v>3.08</v>
      </c>
      <c r="S91" s="24"/>
      <c r="T91" s="24"/>
      <c r="U91" s="24">
        <v>8.5300000000000011</v>
      </c>
      <c r="V91" s="24">
        <v>2.94</v>
      </c>
      <c r="W91" s="24">
        <v>2.06</v>
      </c>
      <c r="X91" s="24"/>
      <c r="Y91" s="24"/>
      <c r="Z91" s="24">
        <v>5</v>
      </c>
      <c r="AA91" s="24">
        <v>2.94</v>
      </c>
      <c r="AB91" s="24">
        <v>2.37</v>
      </c>
      <c r="AC91" s="24"/>
      <c r="AD91" s="24"/>
      <c r="AE91" s="24">
        <v>5.3100000000000005</v>
      </c>
      <c r="AF91" s="24">
        <v>2.94</v>
      </c>
      <c r="AG91" s="24">
        <v>3.08</v>
      </c>
      <c r="AH91" s="24"/>
      <c r="AI91" s="24"/>
      <c r="AJ91" s="24">
        <v>6.02</v>
      </c>
    </row>
    <row r="92" spans="1:36" ht="25.5">
      <c r="A92" s="87" t="s">
        <v>266</v>
      </c>
      <c r="B92" s="93">
        <v>4.47</v>
      </c>
      <c r="C92" s="24">
        <v>0</v>
      </c>
      <c r="D92" s="24"/>
      <c r="E92" s="24"/>
      <c r="F92" s="94">
        <v>4.47</v>
      </c>
      <c r="G92" s="24">
        <v>4.2</v>
      </c>
      <c r="H92" s="24">
        <v>0</v>
      </c>
      <c r="I92" s="24"/>
      <c r="J92" s="24"/>
      <c r="K92" s="24">
        <v>4.2</v>
      </c>
      <c r="L92" s="24">
        <v>0</v>
      </c>
      <c r="M92" s="24">
        <v>4.3600000000000003</v>
      </c>
      <c r="N92" s="24"/>
      <c r="O92" s="24"/>
      <c r="P92" s="24">
        <v>4.3600000000000003</v>
      </c>
      <c r="Q92" s="24">
        <v>4.9000000000000004</v>
      </c>
      <c r="R92" s="24">
        <v>0</v>
      </c>
      <c r="S92" s="24"/>
      <c r="T92" s="24"/>
      <c r="U92" s="24">
        <v>4.9000000000000004</v>
      </c>
      <c r="V92" s="24">
        <v>0</v>
      </c>
      <c r="W92" s="24">
        <v>2.5099999999999998</v>
      </c>
      <c r="X92" s="24"/>
      <c r="Y92" s="24"/>
      <c r="Z92" s="24">
        <v>2.5099999999999998</v>
      </c>
      <c r="AA92" s="24">
        <v>3.05</v>
      </c>
      <c r="AB92" s="24">
        <v>0</v>
      </c>
      <c r="AC92" s="24"/>
      <c r="AD92" s="24"/>
      <c r="AE92" s="24">
        <v>3.05</v>
      </c>
      <c r="AF92" s="24">
        <v>0</v>
      </c>
      <c r="AG92" s="24">
        <v>2.72</v>
      </c>
      <c r="AH92" s="24"/>
      <c r="AI92" s="24"/>
      <c r="AJ92" s="24">
        <v>2.72</v>
      </c>
    </row>
    <row r="93" spans="1:36" ht="25.5">
      <c r="A93" s="87" t="s">
        <v>268</v>
      </c>
      <c r="B93" s="93">
        <v>0</v>
      </c>
      <c r="C93" s="24">
        <v>1.3</v>
      </c>
      <c r="D93" s="24"/>
      <c r="E93" s="24"/>
      <c r="F93" s="94">
        <v>1.3</v>
      </c>
      <c r="G93" s="24">
        <v>0.44</v>
      </c>
      <c r="H93" s="24">
        <v>0.64</v>
      </c>
      <c r="I93" s="24"/>
      <c r="J93" s="24"/>
      <c r="K93" s="24">
        <v>1.08</v>
      </c>
      <c r="L93" s="24">
        <v>0.33</v>
      </c>
      <c r="M93" s="24">
        <v>0.68</v>
      </c>
      <c r="N93" s="24"/>
      <c r="O93" s="24"/>
      <c r="P93" s="24">
        <v>1.01</v>
      </c>
      <c r="Q93" s="24">
        <v>0.54</v>
      </c>
      <c r="R93" s="24">
        <v>0.46</v>
      </c>
      <c r="S93" s="24"/>
      <c r="T93" s="24"/>
      <c r="U93" s="24">
        <v>1</v>
      </c>
      <c r="V93" s="24">
        <v>0.44</v>
      </c>
      <c r="W93" s="24">
        <v>0.13</v>
      </c>
      <c r="X93" s="24"/>
      <c r="Y93" s="24"/>
      <c r="Z93" s="24">
        <v>0.57000000000000006</v>
      </c>
      <c r="AA93" s="24">
        <v>0.33</v>
      </c>
      <c r="AB93" s="24">
        <v>0.5</v>
      </c>
      <c r="AC93" s="24"/>
      <c r="AD93" s="24"/>
      <c r="AE93" s="24">
        <v>0.83000000000000007</v>
      </c>
      <c r="AF93" s="24">
        <v>0.33</v>
      </c>
      <c r="AG93" s="24">
        <v>0.44</v>
      </c>
      <c r="AH93" s="24"/>
      <c r="AI93" s="24"/>
      <c r="AJ93" s="24">
        <v>0.77</v>
      </c>
    </row>
    <row r="94" spans="1:36" ht="25.5">
      <c r="A94" s="87" t="s">
        <v>270</v>
      </c>
      <c r="B94" s="93">
        <v>3.37</v>
      </c>
      <c r="C94" s="24"/>
      <c r="D94" s="24"/>
      <c r="E94" s="24"/>
      <c r="F94" s="94">
        <v>3.37</v>
      </c>
      <c r="G94" s="24">
        <v>3.79</v>
      </c>
      <c r="H94" s="24"/>
      <c r="I94" s="24"/>
      <c r="J94" s="24"/>
      <c r="K94" s="24">
        <v>3.79</v>
      </c>
      <c r="L94" s="24">
        <v>3.29</v>
      </c>
      <c r="M94" s="24"/>
      <c r="N94" s="24"/>
      <c r="O94" s="24"/>
      <c r="P94" s="24">
        <v>3.29</v>
      </c>
      <c r="Q94" s="24">
        <v>2.75</v>
      </c>
      <c r="R94" s="24"/>
      <c r="S94" s="24"/>
      <c r="T94" s="24"/>
      <c r="U94" s="24">
        <v>2.75</v>
      </c>
      <c r="V94" s="24">
        <v>2.4</v>
      </c>
      <c r="W94" s="24"/>
      <c r="X94" s="24"/>
      <c r="Y94" s="24"/>
      <c r="Z94" s="24">
        <v>2.4</v>
      </c>
      <c r="AA94" s="24">
        <v>3.29</v>
      </c>
      <c r="AB94" s="24"/>
      <c r="AC94" s="24"/>
      <c r="AD94" s="24"/>
      <c r="AE94" s="24">
        <v>3.29</v>
      </c>
      <c r="AF94" s="24">
        <v>2.0099999999999998</v>
      </c>
      <c r="AG94" s="24"/>
      <c r="AH94" s="24"/>
      <c r="AI94" s="24"/>
      <c r="AJ94" s="24">
        <v>2.0099999999999998</v>
      </c>
    </row>
    <row r="95" spans="1:36" ht="38.25">
      <c r="A95" s="87" t="s">
        <v>271</v>
      </c>
      <c r="B95" s="93">
        <v>7.6099999999999994</v>
      </c>
      <c r="C95" s="24">
        <v>6.98</v>
      </c>
      <c r="D95" s="24">
        <v>0</v>
      </c>
      <c r="E95" s="24">
        <v>0</v>
      </c>
      <c r="F95" s="94">
        <v>14.59</v>
      </c>
      <c r="G95" s="24">
        <v>6.7999999999999989</v>
      </c>
      <c r="H95" s="24">
        <v>5.5699999999999994</v>
      </c>
      <c r="I95" s="24"/>
      <c r="J95" s="24"/>
      <c r="K95" s="24">
        <v>12.369999999999997</v>
      </c>
      <c r="L95" s="24">
        <v>7.47</v>
      </c>
      <c r="M95" s="24">
        <v>4.63</v>
      </c>
      <c r="N95" s="24"/>
      <c r="O95" s="24"/>
      <c r="P95" s="24">
        <v>12.1</v>
      </c>
      <c r="Q95" s="24">
        <v>9.43</v>
      </c>
      <c r="R95" s="24">
        <v>6.14</v>
      </c>
      <c r="S95" s="24"/>
      <c r="T95" s="24"/>
      <c r="U95" s="24">
        <v>15.57</v>
      </c>
      <c r="V95" s="24">
        <v>6.72</v>
      </c>
      <c r="W95" s="24">
        <v>4.09</v>
      </c>
      <c r="X95" s="24"/>
      <c r="Y95" s="24"/>
      <c r="Z95" s="24">
        <v>10.809999999999999</v>
      </c>
      <c r="AA95" s="24">
        <v>5.42</v>
      </c>
      <c r="AB95" s="24">
        <v>3.1900000000000004</v>
      </c>
      <c r="AC95" s="24"/>
      <c r="AD95" s="24"/>
      <c r="AE95" s="24">
        <v>8.61</v>
      </c>
      <c r="AF95" s="24">
        <v>3.84</v>
      </c>
      <c r="AG95" s="24">
        <v>7.2</v>
      </c>
      <c r="AH95" s="24"/>
      <c r="AI95" s="24"/>
      <c r="AJ95" s="24">
        <v>11.04</v>
      </c>
    </row>
    <row r="96" spans="1:36" ht="25.5">
      <c r="A96" s="87" t="s">
        <v>272</v>
      </c>
      <c r="B96" s="93">
        <v>2.96</v>
      </c>
      <c r="C96" s="24">
        <v>1.87</v>
      </c>
      <c r="D96" s="24"/>
      <c r="E96" s="24"/>
      <c r="F96" s="94">
        <v>4.83</v>
      </c>
      <c r="G96" s="24">
        <v>2.86</v>
      </c>
      <c r="H96" s="24">
        <v>2.0699999999999998</v>
      </c>
      <c r="I96" s="24"/>
      <c r="J96" s="24"/>
      <c r="K96" s="24">
        <v>4.93</v>
      </c>
      <c r="L96" s="24">
        <v>3.23</v>
      </c>
      <c r="M96" s="24">
        <v>1.37</v>
      </c>
      <c r="N96" s="24"/>
      <c r="O96" s="24"/>
      <c r="P96" s="24">
        <v>4.5999999999999996</v>
      </c>
      <c r="Q96" s="24">
        <v>3.49</v>
      </c>
      <c r="R96" s="24">
        <v>1.85</v>
      </c>
      <c r="S96" s="24"/>
      <c r="T96" s="24"/>
      <c r="U96" s="24">
        <v>5.34</v>
      </c>
      <c r="V96" s="24">
        <v>2.27</v>
      </c>
      <c r="W96" s="24">
        <v>1.18</v>
      </c>
      <c r="X96" s="24"/>
      <c r="Y96" s="24"/>
      <c r="Z96" s="24">
        <v>3.45</v>
      </c>
      <c r="AA96" s="24">
        <v>2.4</v>
      </c>
      <c r="AB96" s="24">
        <v>1.1599999999999999</v>
      </c>
      <c r="AC96" s="24"/>
      <c r="AD96" s="24"/>
      <c r="AE96" s="24">
        <v>3.5599999999999996</v>
      </c>
      <c r="AF96" s="24">
        <v>2.2200000000000002</v>
      </c>
      <c r="AG96" s="24">
        <v>0.98</v>
      </c>
      <c r="AH96" s="24"/>
      <c r="AI96" s="24"/>
      <c r="AJ96" s="24">
        <v>3.2</v>
      </c>
    </row>
    <row r="97" spans="1:36" ht="38.25">
      <c r="A97" s="87" t="s">
        <v>1603</v>
      </c>
      <c r="B97" s="93">
        <v>6.48</v>
      </c>
      <c r="C97" s="24">
        <v>6.09</v>
      </c>
      <c r="D97" s="24">
        <v>0</v>
      </c>
      <c r="E97" s="24">
        <v>0</v>
      </c>
      <c r="F97" s="94">
        <v>12.57</v>
      </c>
      <c r="G97" s="24">
        <v>3.57</v>
      </c>
      <c r="H97" s="24">
        <v>9.67</v>
      </c>
      <c r="I97" s="24"/>
      <c r="J97" s="24"/>
      <c r="K97" s="24">
        <v>13.24</v>
      </c>
      <c r="L97" s="24">
        <v>3.17</v>
      </c>
      <c r="M97" s="24">
        <v>9.56</v>
      </c>
      <c r="N97" s="24"/>
      <c r="O97" s="24"/>
      <c r="P97" s="24">
        <v>12.73</v>
      </c>
      <c r="Q97" s="24">
        <v>6.7</v>
      </c>
      <c r="R97" s="24">
        <v>5.64</v>
      </c>
      <c r="S97" s="24"/>
      <c r="T97" s="24"/>
      <c r="U97" s="24">
        <v>12.34</v>
      </c>
      <c r="V97" s="24">
        <v>6.09</v>
      </c>
      <c r="W97" s="24">
        <v>5.3800000000000008</v>
      </c>
      <c r="X97" s="24"/>
      <c r="Y97" s="24"/>
      <c r="Z97" s="24">
        <v>11.47</v>
      </c>
      <c r="AA97" s="24">
        <v>4.26</v>
      </c>
      <c r="AB97" s="24">
        <v>6.7700000000000005</v>
      </c>
      <c r="AC97" s="24"/>
      <c r="AD97" s="24"/>
      <c r="AE97" s="24">
        <v>11.030000000000001</v>
      </c>
      <c r="AF97" s="24">
        <v>7.47</v>
      </c>
      <c r="AG97" s="24">
        <v>6.31</v>
      </c>
      <c r="AH97" s="24"/>
      <c r="AI97" s="24"/>
      <c r="AJ97" s="24">
        <v>13.78</v>
      </c>
    </row>
    <row r="98" spans="1:36" ht="25.5">
      <c r="A98" s="87" t="s">
        <v>275</v>
      </c>
      <c r="B98" s="93">
        <v>0.84</v>
      </c>
      <c r="C98" s="24">
        <v>0</v>
      </c>
      <c r="D98" s="24">
        <v>0</v>
      </c>
      <c r="E98" s="24">
        <v>0</v>
      </c>
      <c r="F98" s="94">
        <v>0.84</v>
      </c>
      <c r="G98" s="24">
        <v>0.82</v>
      </c>
      <c r="H98" s="24">
        <v>0</v>
      </c>
      <c r="I98" s="24"/>
      <c r="J98" s="24"/>
      <c r="K98" s="24">
        <v>0.82</v>
      </c>
      <c r="L98" s="24">
        <v>0.82</v>
      </c>
      <c r="M98" s="24">
        <v>0</v>
      </c>
      <c r="N98" s="24"/>
      <c r="O98" s="24"/>
      <c r="P98" s="24">
        <v>0.82</v>
      </c>
      <c r="Q98" s="24">
        <v>0.96</v>
      </c>
      <c r="R98" s="24"/>
      <c r="S98" s="24"/>
      <c r="T98" s="24"/>
      <c r="U98" s="24">
        <v>0.96</v>
      </c>
      <c r="V98" s="24">
        <v>0.47</v>
      </c>
      <c r="W98" s="24">
        <v>0</v>
      </c>
      <c r="X98" s="24"/>
      <c r="Y98" s="24"/>
      <c r="Z98" s="24">
        <v>0.47</v>
      </c>
      <c r="AA98" s="24">
        <v>0.49</v>
      </c>
      <c r="AB98" s="24">
        <v>0</v>
      </c>
      <c r="AC98" s="24"/>
      <c r="AD98" s="24"/>
      <c r="AE98" s="24">
        <v>0.49</v>
      </c>
      <c r="AF98" s="24">
        <v>0.51</v>
      </c>
      <c r="AG98" s="24">
        <v>0</v>
      </c>
      <c r="AH98" s="24"/>
      <c r="AI98" s="24"/>
      <c r="AJ98" s="24">
        <v>0.51</v>
      </c>
    </row>
    <row r="99" spans="1:36" ht="38.25">
      <c r="A99" s="87" t="s">
        <v>1604</v>
      </c>
      <c r="B99" s="93">
        <v>2.19</v>
      </c>
      <c r="C99" s="24">
        <v>0.78</v>
      </c>
      <c r="D99" s="24">
        <v>0</v>
      </c>
      <c r="E99" s="24">
        <v>0</v>
      </c>
      <c r="F99" s="94">
        <v>2.9699999999999998</v>
      </c>
      <c r="G99" s="24">
        <v>1.3599999999999999</v>
      </c>
      <c r="H99" s="24">
        <v>2.7199999999999998</v>
      </c>
      <c r="I99" s="24"/>
      <c r="J99" s="24"/>
      <c r="K99" s="24">
        <v>4.08</v>
      </c>
      <c r="L99" s="24">
        <v>1.6</v>
      </c>
      <c r="M99" s="24">
        <v>0.64999999999999991</v>
      </c>
      <c r="N99" s="24"/>
      <c r="O99" s="24"/>
      <c r="P99" s="24">
        <v>2.25</v>
      </c>
      <c r="Q99" s="24">
        <v>0.44</v>
      </c>
      <c r="R99" s="24">
        <v>1.2</v>
      </c>
      <c r="S99" s="24"/>
      <c r="T99" s="24"/>
      <c r="U99" s="24">
        <v>1.64</v>
      </c>
      <c r="V99" s="24">
        <v>2.1800000000000002</v>
      </c>
      <c r="W99" s="24">
        <v>1.1200000000000001</v>
      </c>
      <c r="X99" s="24"/>
      <c r="Y99" s="24"/>
      <c r="Z99" s="24">
        <v>3.3000000000000003</v>
      </c>
      <c r="AA99" s="24">
        <v>0.97</v>
      </c>
      <c r="AB99" s="24">
        <v>1.96</v>
      </c>
      <c r="AC99" s="24"/>
      <c r="AD99" s="24"/>
      <c r="AE99" s="24">
        <v>2.9299999999999997</v>
      </c>
      <c r="AF99" s="24">
        <v>0</v>
      </c>
      <c r="AG99" s="24">
        <v>1.22</v>
      </c>
      <c r="AH99" s="24"/>
      <c r="AI99" s="24"/>
      <c r="AJ99" s="24">
        <v>1.22</v>
      </c>
    </row>
    <row r="100" spans="1:36" ht="25.5">
      <c r="A100" s="87" t="s">
        <v>277</v>
      </c>
      <c r="B100" s="93">
        <v>1.74</v>
      </c>
      <c r="C100" s="24">
        <v>1.2</v>
      </c>
      <c r="D100" s="24"/>
      <c r="E100" s="24"/>
      <c r="F100" s="94">
        <v>2.94</v>
      </c>
      <c r="G100" s="24">
        <v>1.74</v>
      </c>
      <c r="H100" s="24">
        <v>1.2</v>
      </c>
      <c r="I100" s="24"/>
      <c r="J100" s="24"/>
      <c r="K100" s="24">
        <v>2.94</v>
      </c>
      <c r="L100" s="24">
        <v>1.58</v>
      </c>
      <c r="M100" s="24">
        <v>1.31</v>
      </c>
      <c r="N100" s="24"/>
      <c r="O100" s="24"/>
      <c r="P100" s="24">
        <v>2.89</v>
      </c>
      <c r="Q100" s="24">
        <v>1.63</v>
      </c>
      <c r="R100" s="24">
        <v>1.31</v>
      </c>
      <c r="S100" s="24"/>
      <c r="T100" s="24"/>
      <c r="U100" s="24">
        <v>2.94</v>
      </c>
      <c r="V100" s="24">
        <v>1.31</v>
      </c>
      <c r="W100" s="24">
        <v>0.98</v>
      </c>
      <c r="X100" s="24"/>
      <c r="Y100" s="24"/>
      <c r="Z100" s="24">
        <v>2.29</v>
      </c>
      <c r="AA100" s="24">
        <v>1.1399999999999999</v>
      </c>
      <c r="AB100" s="24">
        <v>0.87</v>
      </c>
      <c r="AC100" s="24"/>
      <c r="AD100" s="24"/>
      <c r="AE100" s="24">
        <v>2.0099999999999998</v>
      </c>
      <c r="AF100" s="24">
        <v>1.0900000000000001</v>
      </c>
      <c r="AG100" s="24">
        <v>1</v>
      </c>
      <c r="AH100" s="24"/>
      <c r="AI100" s="24"/>
      <c r="AJ100" s="24">
        <v>2.09</v>
      </c>
    </row>
    <row r="101" spans="1:36" ht="25.5">
      <c r="A101" s="87" t="s">
        <v>279</v>
      </c>
      <c r="B101" s="93">
        <v>1.96</v>
      </c>
      <c r="C101" s="24">
        <v>4.09</v>
      </c>
      <c r="D101" s="24"/>
      <c r="E101" s="24"/>
      <c r="F101" s="94">
        <v>6.05</v>
      </c>
      <c r="G101" s="24">
        <v>1.69</v>
      </c>
      <c r="H101" s="24">
        <v>4.09</v>
      </c>
      <c r="I101" s="24"/>
      <c r="J101" s="24"/>
      <c r="K101" s="24">
        <v>5.7799999999999994</v>
      </c>
      <c r="L101" s="24">
        <v>1.58</v>
      </c>
      <c r="M101" s="24">
        <v>3.98</v>
      </c>
      <c r="N101" s="24"/>
      <c r="O101" s="24"/>
      <c r="P101" s="24">
        <v>5.5600000000000005</v>
      </c>
      <c r="Q101" s="24">
        <v>2.1800000000000002</v>
      </c>
      <c r="R101" s="24">
        <v>4.47</v>
      </c>
      <c r="S101" s="24"/>
      <c r="T101" s="24"/>
      <c r="U101" s="24">
        <v>6.65</v>
      </c>
      <c r="V101" s="24">
        <v>1.2</v>
      </c>
      <c r="W101" s="24">
        <v>2.62</v>
      </c>
      <c r="X101" s="24"/>
      <c r="Y101" s="24"/>
      <c r="Z101" s="24">
        <v>3.8200000000000003</v>
      </c>
      <c r="AA101" s="24">
        <v>2.02</v>
      </c>
      <c r="AB101" s="24">
        <v>1.8</v>
      </c>
      <c r="AC101" s="24"/>
      <c r="AD101" s="24"/>
      <c r="AE101" s="24">
        <v>3.8200000000000003</v>
      </c>
      <c r="AF101" s="24">
        <v>1.04</v>
      </c>
      <c r="AG101" s="24">
        <v>2.29</v>
      </c>
      <c r="AH101" s="24"/>
      <c r="AI101" s="24"/>
      <c r="AJ101" s="24">
        <v>3.33</v>
      </c>
    </row>
    <row r="102" spans="1:36" ht="38.25">
      <c r="A102" s="87" t="s">
        <v>280</v>
      </c>
      <c r="B102" s="93">
        <v>10.85</v>
      </c>
      <c r="C102" s="24">
        <v>0</v>
      </c>
      <c r="D102" s="24">
        <v>0</v>
      </c>
      <c r="E102" s="24">
        <v>0</v>
      </c>
      <c r="F102" s="94">
        <v>10.85</v>
      </c>
      <c r="G102" s="24">
        <v>10.050000000000001</v>
      </c>
      <c r="H102" s="24">
        <v>4.66</v>
      </c>
      <c r="I102" s="24">
        <v>0</v>
      </c>
      <c r="J102" s="24"/>
      <c r="K102" s="24">
        <v>14.71</v>
      </c>
      <c r="L102" s="24">
        <v>0.93</v>
      </c>
      <c r="M102" s="24">
        <v>5.33</v>
      </c>
      <c r="N102" s="24">
        <v>0</v>
      </c>
      <c r="O102" s="24">
        <v>0</v>
      </c>
      <c r="P102" s="24">
        <v>6.26</v>
      </c>
      <c r="Q102" s="24">
        <v>12.56</v>
      </c>
      <c r="R102" s="24">
        <v>5.33</v>
      </c>
      <c r="S102" s="24"/>
      <c r="T102" s="24"/>
      <c r="U102" s="24">
        <v>17.89</v>
      </c>
      <c r="V102" s="24">
        <v>8.2200000000000006</v>
      </c>
      <c r="W102" s="24">
        <v>3.33</v>
      </c>
      <c r="X102" s="24">
        <v>0</v>
      </c>
      <c r="Y102" s="24"/>
      <c r="Z102" s="24">
        <v>11.55</v>
      </c>
      <c r="AA102" s="24">
        <v>7.42</v>
      </c>
      <c r="AB102" s="24">
        <v>3.33</v>
      </c>
      <c r="AC102" s="24">
        <v>0</v>
      </c>
      <c r="AD102" s="24"/>
      <c r="AE102" s="24">
        <v>10.75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</row>
    <row r="103" spans="1:36" ht="25.5">
      <c r="A103" s="87" t="s">
        <v>283</v>
      </c>
      <c r="B103" s="93">
        <v>2.2000000000000002</v>
      </c>
      <c r="C103" s="24">
        <v>0.31</v>
      </c>
      <c r="D103" s="24"/>
      <c r="E103" s="24"/>
      <c r="F103" s="94">
        <v>2.5100000000000002</v>
      </c>
      <c r="G103" s="24">
        <v>1.83</v>
      </c>
      <c r="H103" s="24">
        <v>0.28000000000000003</v>
      </c>
      <c r="I103" s="24"/>
      <c r="J103" s="24"/>
      <c r="K103" s="24">
        <v>2.1100000000000003</v>
      </c>
      <c r="L103" s="24">
        <v>1.8</v>
      </c>
      <c r="M103" s="24">
        <v>0.22</v>
      </c>
      <c r="N103" s="24"/>
      <c r="O103" s="24"/>
      <c r="P103" s="24">
        <v>2.02</v>
      </c>
      <c r="Q103" s="24">
        <v>0</v>
      </c>
      <c r="R103" s="24">
        <v>2.25</v>
      </c>
      <c r="S103" s="24"/>
      <c r="T103" s="24"/>
      <c r="U103" s="24">
        <v>2.25</v>
      </c>
      <c r="V103" s="24">
        <v>1.48</v>
      </c>
      <c r="W103" s="24">
        <v>0.24</v>
      </c>
      <c r="X103" s="24"/>
      <c r="Y103" s="24"/>
      <c r="Z103" s="24">
        <v>1.72</v>
      </c>
      <c r="AA103" s="24">
        <v>1.1100000000000001</v>
      </c>
      <c r="AB103" s="24">
        <v>0.13</v>
      </c>
      <c r="AC103" s="24"/>
      <c r="AD103" s="24"/>
      <c r="AE103" s="24">
        <v>1.2400000000000002</v>
      </c>
      <c r="AF103" s="24">
        <v>1.24</v>
      </c>
      <c r="AG103" s="24">
        <v>0.31</v>
      </c>
      <c r="AH103" s="24"/>
      <c r="AI103" s="24"/>
      <c r="AJ103" s="24">
        <v>1.55</v>
      </c>
    </row>
    <row r="104" spans="1:36" ht="38.25">
      <c r="A104" s="87" t="s">
        <v>285</v>
      </c>
      <c r="B104" s="93">
        <v>8.6999999999999993</v>
      </c>
      <c r="C104" s="24">
        <v>12.83</v>
      </c>
      <c r="D104" s="24">
        <v>0</v>
      </c>
      <c r="E104" s="24">
        <v>0</v>
      </c>
      <c r="F104" s="94">
        <v>21.53</v>
      </c>
      <c r="G104" s="24">
        <v>8.6999999999999993</v>
      </c>
      <c r="H104" s="24">
        <v>11.27</v>
      </c>
      <c r="I104" s="24">
        <v>0</v>
      </c>
      <c r="J104" s="24">
        <v>0</v>
      </c>
      <c r="K104" s="24">
        <v>19.97</v>
      </c>
      <c r="L104" s="24">
        <v>7.7</v>
      </c>
      <c r="M104" s="24">
        <v>10.92</v>
      </c>
      <c r="N104" s="24">
        <v>0</v>
      </c>
      <c r="O104" s="24">
        <v>0</v>
      </c>
      <c r="P104" s="24">
        <v>18.62</v>
      </c>
      <c r="Q104" s="24">
        <v>10.64</v>
      </c>
      <c r="R104" s="24">
        <v>13.84</v>
      </c>
      <c r="S104" s="24">
        <v>0</v>
      </c>
      <c r="T104" s="24">
        <v>0</v>
      </c>
      <c r="U104" s="24">
        <v>24.48</v>
      </c>
      <c r="V104" s="24">
        <v>4.3600000000000003</v>
      </c>
      <c r="W104" s="24">
        <v>7.92</v>
      </c>
      <c r="X104" s="24">
        <v>0</v>
      </c>
      <c r="Y104" s="24">
        <v>0</v>
      </c>
      <c r="Z104" s="24">
        <v>12.280000000000001</v>
      </c>
      <c r="AA104" s="24">
        <v>1.7000000000000002</v>
      </c>
      <c r="AB104" s="24">
        <v>8.4700000000000006</v>
      </c>
      <c r="AC104" s="24">
        <v>0</v>
      </c>
      <c r="AD104" s="24">
        <v>0</v>
      </c>
      <c r="AE104" s="24">
        <v>10.170000000000002</v>
      </c>
      <c r="AF104" s="24">
        <v>3.81</v>
      </c>
      <c r="AG104" s="24">
        <v>9.58</v>
      </c>
      <c r="AH104" s="24">
        <v>0</v>
      </c>
      <c r="AI104" s="24">
        <v>0</v>
      </c>
      <c r="AJ104" s="24">
        <v>13.39</v>
      </c>
    </row>
    <row r="105" spans="1:36" ht="25.5">
      <c r="A105" s="87" t="s">
        <v>287</v>
      </c>
      <c r="B105" s="93"/>
      <c r="C105" s="24">
        <v>1.96</v>
      </c>
      <c r="D105" s="24">
        <v>1.63</v>
      </c>
      <c r="E105" s="24"/>
      <c r="F105" s="94">
        <v>3.59</v>
      </c>
      <c r="G105" s="24"/>
      <c r="H105" s="24">
        <v>0</v>
      </c>
      <c r="I105" s="24">
        <v>3.27</v>
      </c>
      <c r="J105" s="24"/>
      <c r="K105" s="24">
        <v>3.27</v>
      </c>
      <c r="L105" s="24"/>
      <c r="M105" s="24">
        <v>0</v>
      </c>
      <c r="N105" s="24">
        <v>3.16</v>
      </c>
      <c r="O105" s="24"/>
      <c r="P105" s="24">
        <v>3.16</v>
      </c>
      <c r="Q105" s="24">
        <v>1.53</v>
      </c>
      <c r="R105" s="24">
        <v>3.6</v>
      </c>
      <c r="S105" s="24"/>
      <c r="T105" s="24"/>
      <c r="U105" s="24">
        <v>5.13</v>
      </c>
      <c r="V105" s="24"/>
      <c r="W105" s="24">
        <v>0</v>
      </c>
      <c r="X105" s="24">
        <v>2.4</v>
      </c>
      <c r="Y105" s="24"/>
      <c r="Z105" s="24">
        <v>2.4</v>
      </c>
      <c r="AA105" s="24"/>
      <c r="AB105" s="24">
        <v>0</v>
      </c>
      <c r="AC105" s="24">
        <v>2.0699999999999998</v>
      </c>
      <c r="AD105" s="24"/>
      <c r="AE105" s="24">
        <v>2.0699999999999998</v>
      </c>
      <c r="AF105" s="24"/>
      <c r="AG105" s="24">
        <v>1.0900000000000001</v>
      </c>
      <c r="AH105" s="24">
        <v>1.74</v>
      </c>
      <c r="AI105" s="24"/>
      <c r="AJ105" s="24">
        <v>2.83</v>
      </c>
    </row>
    <row r="106" spans="1:36" ht="25.5">
      <c r="A106" s="87" t="s">
        <v>289</v>
      </c>
      <c r="B106" s="93">
        <v>1.31</v>
      </c>
      <c r="C106" s="24">
        <v>1.2</v>
      </c>
      <c r="D106" s="24"/>
      <c r="E106" s="24"/>
      <c r="F106" s="94">
        <v>2.5099999999999998</v>
      </c>
      <c r="G106" s="24">
        <v>1.58</v>
      </c>
      <c r="H106" s="24">
        <v>1.31</v>
      </c>
      <c r="I106" s="24"/>
      <c r="J106" s="24"/>
      <c r="K106" s="24">
        <v>2.89</v>
      </c>
      <c r="L106" s="24">
        <v>1.31</v>
      </c>
      <c r="M106" s="24">
        <v>1.2</v>
      </c>
      <c r="N106" s="24"/>
      <c r="O106" s="24"/>
      <c r="P106" s="24">
        <v>2.5099999999999998</v>
      </c>
      <c r="Q106" s="24">
        <v>1.42</v>
      </c>
      <c r="R106" s="24">
        <v>0.98</v>
      </c>
      <c r="S106" s="24"/>
      <c r="T106" s="24"/>
      <c r="U106" s="24">
        <v>2.4</v>
      </c>
      <c r="V106" s="24">
        <v>0.87</v>
      </c>
      <c r="W106" s="24">
        <v>1.04</v>
      </c>
      <c r="X106" s="24"/>
      <c r="Y106" s="24"/>
      <c r="Z106" s="24">
        <v>1.9100000000000001</v>
      </c>
      <c r="AA106" s="24">
        <v>1.2</v>
      </c>
      <c r="AB106" s="24">
        <v>1.0900000000000001</v>
      </c>
      <c r="AC106" s="24"/>
      <c r="AD106" s="24"/>
      <c r="AE106" s="24">
        <v>2.29</v>
      </c>
      <c r="AF106" s="24">
        <v>1.58</v>
      </c>
      <c r="AG106" s="24">
        <v>0.87</v>
      </c>
      <c r="AH106" s="24"/>
      <c r="AI106" s="24"/>
      <c r="AJ106" s="24">
        <v>2.4500000000000002</v>
      </c>
    </row>
    <row r="107" spans="1:36" ht="25.5">
      <c r="A107" s="87" t="s">
        <v>290</v>
      </c>
      <c r="B107" s="93">
        <v>0</v>
      </c>
      <c r="C107" s="24">
        <v>1.82</v>
      </c>
      <c r="D107" s="24"/>
      <c r="E107" s="24"/>
      <c r="F107" s="94">
        <v>1.82</v>
      </c>
      <c r="G107" s="24">
        <v>0</v>
      </c>
      <c r="H107" s="24">
        <v>2.16</v>
      </c>
      <c r="I107" s="24"/>
      <c r="J107" s="24"/>
      <c r="K107" s="24">
        <v>2.16</v>
      </c>
      <c r="L107" s="24">
        <v>0</v>
      </c>
      <c r="M107" s="24">
        <v>1.56</v>
      </c>
      <c r="N107" s="24"/>
      <c r="O107" s="24"/>
      <c r="P107" s="24">
        <v>1.56</v>
      </c>
      <c r="Q107" s="24">
        <v>0</v>
      </c>
      <c r="R107" s="24">
        <v>2.31</v>
      </c>
      <c r="S107" s="24"/>
      <c r="T107" s="24"/>
      <c r="U107" s="24">
        <v>2.31</v>
      </c>
      <c r="V107" s="24">
        <v>0</v>
      </c>
      <c r="W107" s="24">
        <v>1.58</v>
      </c>
      <c r="X107" s="24"/>
      <c r="Y107" s="24"/>
      <c r="Z107" s="24">
        <v>1.58</v>
      </c>
      <c r="AA107" s="24">
        <v>0</v>
      </c>
      <c r="AB107" s="24">
        <v>1.18</v>
      </c>
      <c r="AC107" s="24"/>
      <c r="AD107" s="24"/>
      <c r="AE107" s="24">
        <v>1.18</v>
      </c>
      <c r="AF107" s="24">
        <v>0</v>
      </c>
      <c r="AG107" s="24">
        <v>1.18</v>
      </c>
      <c r="AH107" s="24"/>
      <c r="AI107" s="24"/>
      <c r="AJ107" s="24">
        <v>1.18</v>
      </c>
    </row>
    <row r="108" spans="1:36" ht="38.25">
      <c r="A108" s="87" t="s">
        <v>292</v>
      </c>
      <c r="B108" s="93">
        <v>2.2799999999999998</v>
      </c>
      <c r="C108" s="24">
        <v>0</v>
      </c>
      <c r="D108" s="24">
        <v>0</v>
      </c>
      <c r="E108" s="24">
        <v>3</v>
      </c>
      <c r="F108" s="94">
        <v>5.2799999999999994</v>
      </c>
      <c r="G108" s="24">
        <v>2.97</v>
      </c>
      <c r="H108" s="24">
        <v>0</v>
      </c>
      <c r="I108" s="24"/>
      <c r="J108" s="24">
        <v>2.63</v>
      </c>
      <c r="K108" s="24">
        <v>5.6</v>
      </c>
      <c r="L108" s="24">
        <v>2.2799999999999998</v>
      </c>
      <c r="M108" s="24">
        <v>0</v>
      </c>
      <c r="N108" s="24">
        <v>0</v>
      </c>
      <c r="O108" s="24">
        <v>3.64</v>
      </c>
      <c r="P108" s="24">
        <v>5.92</v>
      </c>
      <c r="Q108" s="24">
        <v>3.65</v>
      </c>
      <c r="R108" s="24">
        <v>3.08</v>
      </c>
      <c r="S108" s="24"/>
      <c r="T108" s="24"/>
      <c r="U108" s="24">
        <v>6.73</v>
      </c>
      <c r="V108" s="24">
        <v>2.17</v>
      </c>
      <c r="W108" s="24">
        <v>0</v>
      </c>
      <c r="X108" s="24"/>
      <c r="Y108" s="24">
        <v>2.5099999999999998</v>
      </c>
      <c r="Z108" s="24">
        <v>4.68</v>
      </c>
      <c r="AA108" s="24">
        <v>1.1399999999999999</v>
      </c>
      <c r="AB108" s="24">
        <v>0</v>
      </c>
      <c r="AC108" s="24"/>
      <c r="AD108" s="24">
        <v>2.97</v>
      </c>
      <c r="AE108" s="24">
        <v>4.1100000000000003</v>
      </c>
      <c r="AF108" s="24">
        <v>2.06</v>
      </c>
      <c r="AG108" s="24">
        <v>0</v>
      </c>
      <c r="AH108" s="24"/>
      <c r="AI108" s="24">
        <v>2.75</v>
      </c>
      <c r="AJ108" s="24">
        <v>4.8100000000000005</v>
      </c>
    </row>
    <row r="109" spans="1:36" ht="38.25">
      <c r="A109" s="87" t="s">
        <v>294</v>
      </c>
      <c r="B109" s="93">
        <v>4.1399999999999997</v>
      </c>
      <c r="C109" s="24">
        <v>6.76</v>
      </c>
      <c r="D109" s="24">
        <v>0</v>
      </c>
      <c r="E109" s="24">
        <v>0</v>
      </c>
      <c r="F109" s="94">
        <v>10.899999999999999</v>
      </c>
      <c r="G109" s="24">
        <v>4.1399999999999997</v>
      </c>
      <c r="H109" s="24">
        <v>8.2799999999999994</v>
      </c>
      <c r="I109" s="24"/>
      <c r="J109" s="24"/>
      <c r="K109" s="24">
        <v>12.419999999999998</v>
      </c>
      <c r="L109" s="24">
        <v>12.7</v>
      </c>
      <c r="M109" s="24">
        <v>4.76</v>
      </c>
      <c r="N109" s="24"/>
      <c r="O109" s="24"/>
      <c r="P109" s="24">
        <v>17.459999999999997</v>
      </c>
      <c r="Q109" s="24">
        <v>0.33</v>
      </c>
      <c r="R109" s="24">
        <v>8.81</v>
      </c>
      <c r="S109" s="24"/>
      <c r="T109" s="24"/>
      <c r="U109" s="24">
        <v>9.14</v>
      </c>
      <c r="V109" s="24">
        <v>3.09</v>
      </c>
      <c r="W109" s="24">
        <v>0</v>
      </c>
      <c r="X109" s="24"/>
      <c r="Y109" s="24"/>
      <c r="Z109" s="24">
        <v>3.09</v>
      </c>
      <c r="AA109" s="24">
        <v>4.1399999999999997</v>
      </c>
      <c r="AB109" s="24">
        <v>5.33</v>
      </c>
      <c r="AC109" s="24"/>
      <c r="AD109" s="24"/>
      <c r="AE109" s="24">
        <v>9.4699999999999989</v>
      </c>
      <c r="AF109" s="24">
        <v>4.76</v>
      </c>
      <c r="AG109" s="24">
        <v>7.94</v>
      </c>
      <c r="AH109" s="24"/>
      <c r="AI109" s="24"/>
      <c r="AJ109" s="24">
        <v>12.7</v>
      </c>
    </row>
    <row r="110" spans="1:36" ht="25.5">
      <c r="A110" s="87" t="s">
        <v>296</v>
      </c>
      <c r="B110" s="93">
        <v>0.02</v>
      </c>
      <c r="C110" s="24"/>
      <c r="D110" s="24"/>
      <c r="E110" s="24"/>
      <c r="F110" s="94">
        <v>0.02</v>
      </c>
      <c r="G110" s="24">
        <v>0.02</v>
      </c>
      <c r="H110" s="24"/>
      <c r="I110" s="24"/>
      <c r="J110" s="24"/>
      <c r="K110" s="24">
        <v>0.02</v>
      </c>
      <c r="L110" s="24">
        <v>0.02</v>
      </c>
      <c r="M110" s="24"/>
      <c r="N110" s="24"/>
      <c r="O110" s="24"/>
      <c r="P110" s="24">
        <v>0.02</v>
      </c>
      <c r="Q110" s="24">
        <v>0.02</v>
      </c>
      <c r="R110" s="24"/>
      <c r="S110" s="24"/>
      <c r="T110" s="24"/>
      <c r="U110" s="24">
        <v>0.02</v>
      </c>
      <c r="V110" s="24">
        <v>0</v>
      </c>
      <c r="W110" s="24"/>
      <c r="X110" s="24"/>
      <c r="Y110" s="24"/>
      <c r="Z110" s="24">
        <v>0</v>
      </c>
      <c r="AA110" s="24">
        <v>0</v>
      </c>
      <c r="AB110" s="24"/>
      <c r="AC110" s="24"/>
      <c r="AD110" s="24"/>
      <c r="AE110" s="24">
        <v>0</v>
      </c>
      <c r="AF110" s="24">
        <v>0</v>
      </c>
      <c r="AG110" s="24"/>
      <c r="AH110" s="24"/>
      <c r="AI110" s="24"/>
      <c r="AJ110" s="24">
        <v>0</v>
      </c>
    </row>
    <row r="111" spans="1:36" ht="25.5">
      <c r="A111" s="87" t="s">
        <v>297</v>
      </c>
      <c r="B111" s="93">
        <v>0.97</v>
      </c>
      <c r="C111" s="24">
        <v>0.21</v>
      </c>
      <c r="D111" s="24"/>
      <c r="E111" s="24"/>
      <c r="F111" s="94">
        <v>1.18</v>
      </c>
      <c r="G111" s="24">
        <v>0.1</v>
      </c>
      <c r="H111" s="24">
        <v>0.72</v>
      </c>
      <c r="I111" s="24"/>
      <c r="J111" s="24"/>
      <c r="K111" s="24">
        <v>0.82</v>
      </c>
      <c r="L111" s="24">
        <v>0.13</v>
      </c>
      <c r="M111" s="24">
        <v>0.82</v>
      </c>
      <c r="N111" s="24"/>
      <c r="O111" s="24"/>
      <c r="P111" s="24">
        <v>0.95</v>
      </c>
      <c r="Q111" s="24">
        <v>0.17</v>
      </c>
      <c r="R111" s="24">
        <v>1.01</v>
      </c>
      <c r="S111" s="24"/>
      <c r="T111" s="24"/>
      <c r="U111" s="24">
        <v>1.18</v>
      </c>
      <c r="V111" s="24">
        <v>0.19</v>
      </c>
      <c r="W111" s="24">
        <v>1.08</v>
      </c>
      <c r="X111" s="24"/>
      <c r="Y111" s="24"/>
      <c r="Z111" s="24">
        <v>1.27</v>
      </c>
      <c r="AA111" s="24">
        <v>0.99</v>
      </c>
      <c r="AB111" s="24">
        <v>0.13</v>
      </c>
      <c r="AC111" s="24"/>
      <c r="AD111" s="24"/>
      <c r="AE111" s="24">
        <v>1.1200000000000001</v>
      </c>
      <c r="AF111" s="24">
        <v>0.11</v>
      </c>
      <c r="AG111" s="24">
        <v>0.8</v>
      </c>
      <c r="AH111" s="24"/>
      <c r="AI111" s="24"/>
      <c r="AJ111" s="24">
        <v>0.91</v>
      </c>
    </row>
    <row r="112" spans="1:36" ht="38.25">
      <c r="A112" s="87" t="s">
        <v>299</v>
      </c>
      <c r="B112" s="93">
        <v>1.07</v>
      </c>
      <c r="C112" s="24">
        <v>0</v>
      </c>
      <c r="D112" s="24">
        <v>0</v>
      </c>
      <c r="E112" s="24">
        <v>0</v>
      </c>
      <c r="F112" s="94">
        <v>1.07</v>
      </c>
      <c r="G112" s="24">
        <v>1.01</v>
      </c>
      <c r="H112" s="24">
        <v>0</v>
      </c>
      <c r="I112" s="24"/>
      <c r="J112" s="24"/>
      <c r="K112" s="24">
        <v>1.01</v>
      </c>
      <c r="L112" s="24">
        <v>0.88</v>
      </c>
      <c r="M112" s="24"/>
      <c r="N112" s="24"/>
      <c r="O112" s="24"/>
      <c r="P112" s="24">
        <v>0.88</v>
      </c>
      <c r="Q112" s="24">
        <v>0.95</v>
      </c>
      <c r="R112" s="24"/>
      <c r="S112" s="24"/>
      <c r="T112" s="24"/>
      <c r="U112" s="24">
        <v>0.95</v>
      </c>
      <c r="V112" s="24">
        <v>0.8</v>
      </c>
      <c r="W112" s="24">
        <v>0</v>
      </c>
      <c r="X112" s="24"/>
      <c r="Y112" s="24"/>
      <c r="Z112" s="24">
        <v>0.8</v>
      </c>
      <c r="AA112" s="24">
        <v>0.67</v>
      </c>
      <c r="AB112" s="24">
        <v>0</v>
      </c>
      <c r="AC112" s="24"/>
      <c r="AD112" s="24"/>
      <c r="AE112" s="24">
        <v>0.67</v>
      </c>
      <c r="AF112" s="24">
        <v>0.67</v>
      </c>
      <c r="AG112" s="24">
        <v>0</v>
      </c>
      <c r="AH112" s="24"/>
      <c r="AI112" s="24"/>
      <c r="AJ112" s="24">
        <v>0.67</v>
      </c>
    </row>
    <row r="113" spans="1:36" ht="25.5">
      <c r="A113" s="87" t="s">
        <v>300</v>
      </c>
      <c r="B113" s="93">
        <v>1.9</v>
      </c>
      <c r="C113" s="24"/>
      <c r="D113" s="24"/>
      <c r="E113" s="24"/>
      <c r="F113" s="94">
        <v>1.9</v>
      </c>
      <c r="G113" s="24">
        <v>1.71</v>
      </c>
      <c r="H113" s="24"/>
      <c r="I113" s="24"/>
      <c r="J113" s="24"/>
      <c r="K113" s="24">
        <v>1.71</v>
      </c>
      <c r="L113" s="24">
        <v>1.9</v>
      </c>
      <c r="M113" s="24"/>
      <c r="N113" s="24"/>
      <c r="O113" s="24"/>
      <c r="P113" s="24">
        <v>1.9</v>
      </c>
      <c r="Q113" s="24">
        <v>1.9</v>
      </c>
      <c r="R113" s="24"/>
      <c r="S113" s="24"/>
      <c r="T113" s="24"/>
      <c r="U113" s="24">
        <v>1.9</v>
      </c>
      <c r="V113" s="24">
        <v>1.43</v>
      </c>
      <c r="W113" s="24"/>
      <c r="X113" s="24"/>
      <c r="Y113" s="24"/>
      <c r="Z113" s="24">
        <v>1.43</v>
      </c>
      <c r="AA113" s="24">
        <v>1.24</v>
      </c>
      <c r="AB113" s="24"/>
      <c r="AC113" s="24"/>
      <c r="AD113" s="24"/>
      <c r="AE113" s="24">
        <v>1.24</v>
      </c>
      <c r="AF113" s="24">
        <v>1.52</v>
      </c>
      <c r="AG113" s="24"/>
      <c r="AH113" s="24"/>
      <c r="AI113" s="24"/>
      <c r="AJ113" s="24">
        <v>1.52</v>
      </c>
    </row>
    <row r="114" spans="1:36" ht="38.25">
      <c r="A114" s="87" t="s">
        <v>301</v>
      </c>
      <c r="B114" s="93">
        <v>1.2</v>
      </c>
      <c r="C114" s="24">
        <v>0</v>
      </c>
      <c r="D114" s="24">
        <v>0</v>
      </c>
      <c r="E114" s="24">
        <v>0</v>
      </c>
      <c r="F114" s="94">
        <v>1.2</v>
      </c>
      <c r="G114" s="24">
        <v>1.05</v>
      </c>
      <c r="H114" s="24">
        <v>0</v>
      </c>
      <c r="I114" s="24"/>
      <c r="J114" s="24"/>
      <c r="K114" s="24">
        <v>1.05</v>
      </c>
      <c r="L114" s="24">
        <v>1.05</v>
      </c>
      <c r="M114" s="24"/>
      <c r="N114" s="24"/>
      <c r="O114" s="24"/>
      <c r="P114" s="24">
        <v>1.05</v>
      </c>
      <c r="Q114" s="24">
        <v>1.2</v>
      </c>
      <c r="R114" s="24"/>
      <c r="S114" s="24"/>
      <c r="T114" s="24"/>
      <c r="U114" s="24">
        <v>1.2</v>
      </c>
      <c r="V114" s="24">
        <v>0.99</v>
      </c>
      <c r="W114" s="24">
        <v>0</v>
      </c>
      <c r="X114" s="24"/>
      <c r="Y114" s="24"/>
      <c r="Z114" s="24">
        <v>0.99</v>
      </c>
      <c r="AA114" s="24">
        <v>0.86</v>
      </c>
      <c r="AB114" s="24">
        <v>0</v>
      </c>
      <c r="AC114" s="24"/>
      <c r="AD114" s="24"/>
      <c r="AE114" s="24">
        <v>0.86</v>
      </c>
      <c r="AF114" s="24">
        <v>1.01</v>
      </c>
      <c r="AG114" s="24">
        <v>0</v>
      </c>
      <c r="AH114" s="24"/>
      <c r="AI114" s="24"/>
      <c r="AJ114" s="24">
        <v>1.01</v>
      </c>
    </row>
    <row r="115" spans="1:36" ht="25.5">
      <c r="A115" s="87" t="s">
        <v>302</v>
      </c>
      <c r="B115" s="93">
        <v>0.49</v>
      </c>
      <c r="C115" s="24"/>
      <c r="D115" s="24"/>
      <c r="E115" s="24"/>
      <c r="F115" s="94">
        <v>0.49</v>
      </c>
      <c r="G115" s="24">
        <v>0.49</v>
      </c>
      <c r="H115" s="24"/>
      <c r="I115" s="24"/>
      <c r="J115" s="24"/>
      <c r="K115" s="24">
        <v>0.49</v>
      </c>
      <c r="L115" s="24">
        <v>0.49</v>
      </c>
      <c r="M115" s="24"/>
      <c r="N115" s="24"/>
      <c r="O115" s="24"/>
      <c r="P115" s="24">
        <v>0.49</v>
      </c>
      <c r="Q115" s="24">
        <v>0.8</v>
      </c>
      <c r="R115" s="24"/>
      <c r="S115" s="24"/>
      <c r="T115" s="24"/>
      <c r="U115" s="24">
        <v>0.8</v>
      </c>
      <c r="V115" s="24">
        <v>0.49</v>
      </c>
      <c r="W115" s="24"/>
      <c r="X115" s="24"/>
      <c r="Y115" s="24"/>
      <c r="Z115" s="24">
        <v>0.49</v>
      </c>
      <c r="AA115" s="24">
        <v>0.22</v>
      </c>
      <c r="AB115" s="24"/>
      <c r="AC115" s="24"/>
      <c r="AD115" s="24"/>
      <c r="AE115" s="24">
        <v>0.22</v>
      </c>
      <c r="AF115" s="24">
        <v>0.44</v>
      </c>
      <c r="AG115" s="24"/>
      <c r="AH115" s="24"/>
      <c r="AI115" s="24"/>
      <c r="AJ115" s="24">
        <v>0.44</v>
      </c>
    </row>
    <row r="116" spans="1:36" ht="25.5">
      <c r="A116" s="87" t="s">
        <v>303</v>
      </c>
      <c r="B116" s="93">
        <v>0.51</v>
      </c>
      <c r="C116" s="24"/>
      <c r="D116" s="24"/>
      <c r="E116" s="24"/>
      <c r="F116" s="94">
        <v>0.51</v>
      </c>
      <c r="G116" s="24">
        <v>0.56999999999999995</v>
      </c>
      <c r="H116" s="24"/>
      <c r="I116" s="24"/>
      <c r="J116" s="24"/>
      <c r="K116" s="24">
        <v>0.56999999999999995</v>
      </c>
      <c r="L116" s="24">
        <v>0.56999999999999995</v>
      </c>
      <c r="M116" s="24"/>
      <c r="N116" s="24"/>
      <c r="O116" s="24"/>
      <c r="P116" s="24">
        <v>0.56999999999999995</v>
      </c>
      <c r="Q116" s="24">
        <v>0.51</v>
      </c>
      <c r="R116" s="24"/>
      <c r="S116" s="24"/>
      <c r="T116" s="24"/>
      <c r="U116" s="24">
        <v>0.51</v>
      </c>
      <c r="V116" s="24">
        <v>0.3</v>
      </c>
      <c r="W116" s="24"/>
      <c r="X116" s="24"/>
      <c r="Y116" s="24"/>
      <c r="Z116" s="24">
        <v>0.3</v>
      </c>
      <c r="AA116" s="24">
        <v>0.19</v>
      </c>
      <c r="AB116" s="24"/>
      <c r="AC116" s="24"/>
      <c r="AD116" s="24"/>
      <c r="AE116" s="24">
        <v>0.19</v>
      </c>
      <c r="AF116" s="24">
        <v>0.38</v>
      </c>
      <c r="AG116" s="24"/>
      <c r="AH116" s="24"/>
      <c r="AI116" s="24"/>
      <c r="AJ116" s="24">
        <v>0.38</v>
      </c>
    </row>
    <row r="117" spans="1:36" ht="25.5">
      <c r="A117" s="87" t="s">
        <v>304</v>
      </c>
      <c r="B117" s="93">
        <v>0.28999999999999998</v>
      </c>
      <c r="C117" s="24"/>
      <c r="D117" s="24"/>
      <c r="E117" s="24"/>
      <c r="F117" s="94">
        <v>0.28999999999999998</v>
      </c>
      <c r="G117" s="24">
        <v>0.22</v>
      </c>
      <c r="H117" s="24"/>
      <c r="I117" s="24"/>
      <c r="J117" s="24"/>
      <c r="K117" s="24">
        <v>0.22</v>
      </c>
      <c r="L117" s="24">
        <v>0.22</v>
      </c>
      <c r="M117" s="24"/>
      <c r="N117" s="24"/>
      <c r="O117" s="24"/>
      <c r="P117" s="24">
        <v>0.22</v>
      </c>
      <c r="Q117" s="24">
        <v>0.31</v>
      </c>
      <c r="R117" s="24"/>
      <c r="S117" s="24"/>
      <c r="T117" s="24"/>
      <c r="U117" s="24">
        <v>0.31</v>
      </c>
      <c r="V117" s="24">
        <v>0.2</v>
      </c>
      <c r="W117" s="24"/>
      <c r="X117" s="24"/>
      <c r="Y117" s="24"/>
      <c r="Z117" s="24">
        <v>0.2</v>
      </c>
      <c r="AA117" s="24">
        <v>0.16</v>
      </c>
      <c r="AB117" s="24"/>
      <c r="AC117" s="24"/>
      <c r="AD117" s="24"/>
      <c r="AE117" s="24">
        <v>0.16</v>
      </c>
      <c r="AF117" s="24">
        <v>0.13</v>
      </c>
      <c r="AG117" s="24"/>
      <c r="AH117" s="24"/>
      <c r="AI117" s="24"/>
      <c r="AJ117" s="24">
        <v>0.13</v>
      </c>
    </row>
    <row r="118" spans="1:36" ht="25.5">
      <c r="A118" s="87" t="s">
        <v>305</v>
      </c>
      <c r="B118" s="93">
        <v>0.19</v>
      </c>
      <c r="C118" s="24"/>
      <c r="D118" s="24"/>
      <c r="E118" s="24"/>
      <c r="F118" s="94">
        <v>0.19</v>
      </c>
      <c r="G118" s="24">
        <v>0.23</v>
      </c>
      <c r="H118" s="24"/>
      <c r="I118" s="24"/>
      <c r="J118" s="24"/>
      <c r="K118" s="24">
        <v>0.23</v>
      </c>
      <c r="L118" s="24">
        <v>0.23</v>
      </c>
      <c r="M118" s="24"/>
      <c r="N118" s="24"/>
      <c r="O118" s="24"/>
      <c r="P118" s="24">
        <v>0.23</v>
      </c>
      <c r="Q118" s="24">
        <v>0.19</v>
      </c>
      <c r="R118" s="24"/>
      <c r="S118" s="24"/>
      <c r="T118" s="24"/>
      <c r="U118" s="24">
        <v>0.19</v>
      </c>
      <c r="V118" s="24">
        <v>0.1</v>
      </c>
      <c r="W118" s="24"/>
      <c r="X118" s="24"/>
      <c r="Y118" s="24"/>
      <c r="Z118" s="24">
        <v>0.1</v>
      </c>
      <c r="AA118" s="24">
        <v>0.1</v>
      </c>
      <c r="AB118" s="24"/>
      <c r="AC118" s="24"/>
      <c r="AD118" s="24"/>
      <c r="AE118" s="24">
        <v>0.1</v>
      </c>
      <c r="AF118" s="24">
        <v>0.11</v>
      </c>
      <c r="AG118" s="24"/>
      <c r="AH118" s="24"/>
      <c r="AI118" s="24"/>
      <c r="AJ118" s="24">
        <v>0.11</v>
      </c>
    </row>
    <row r="119" spans="1:36" ht="38.25">
      <c r="A119" s="87" t="s">
        <v>306</v>
      </c>
      <c r="B119" s="93">
        <v>0</v>
      </c>
      <c r="C119" s="24">
        <v>3.71</v>
      </c>
      <c r="D119" s="24">
        <v>0</v>
      </c>
      <c r="E119" s="24">
        <v>0</v>
      </c>
      <c r="F119" s="94">
        <v>3.71</v>
      </c>
      <c r="G119" s="24">
        <v>0</v>
      </c>
      <c r="H119" s="24">
        <v>3.6</v>
      </c>
      <c r="I119" s="24"/>
      <c r="J119" s="24"/>
      <c r="K119" s="24">
        <v>3.6</v>
      </c>
      <c r="L119" s="24">
        <v>0</v>
      </c>
      <c r="M119" s="24">
        <v>3.49</v>
      </c>
      <c r="N119" s="24"/>
      <c r="O119" s="24"/>
      <c r="P119" s="24">
        <v>3.49</v>
      </c>
      <c r="Q119" s="24">
        <v>0</v>
      </c>
      <c r="R119" s="24">
        <v>4.47</v>
      </c>
      <c r="S119" s="24"/>
      <c r="T119" s="24"/>
      <c r="U119" s="24">
        <v>4.47</v>
      </c>
      <c r="V119" s="24">
        <v>0</v>
      </c>
      <c r="W119" s="24">
        <v>2.4</v>
      </c>
      <c r="X119" s="24"/>
      <c r="Y119" s="24"/>
      <c r="Z119" s="24">
        <v>2.4</v>
      </c>
      <c r="AA119" s="24">
        <v>0</v>
      </c>
      <c r="AB119" s="24">
        <v>2.5099999999999998</v>
      </c>
      <c r="AC119" s="24"/>
      <c r="AD119" s="24"/>
      <c r="AE119" s="24">
        <v>2.5099999999999998</v>
      </c>
      <c r="AF119" s="24">
        <v>0</v>
      </c>
      <c r="AG119" s="24">
        <v>2.5099999999999998</v>
      </c>
      <c r="AH119" s="24"/>
      <c r="AI119" s="24"/>
      <c r="AJ119" s="24">
        <v>2.5099999999999998</v>
      </c>
    </row>
    <row r="120" spans="1:36" ht="25.5">
      <c r="A120" s="87" t="s">
        <v>308</v>
      </c>
      <c r="B120" s="93">
        <v>0</v>
      </c>
      <c r="C120" s="24">
        <v>1.1599999999999999</v>
      </c>
      <c r="D120" s="24"/>
      <c r="E120" s="24"/>
      <c r="F120" s="94">
        <v>1.1599999999999999</v>
      </c>
      <c r="G120" s="24">
        <v>0</v>
      </c>
      <c r="H120" s="24">
        <v>1.52</v>
      </c>
      <c r="I120" s="24"/>
      <c r="J120" s="24"/>
      <c r="K120" s="24">
        <v>1.52</v>
      </c>
      <c r="L120" s="24">
        <v>0</v>
      </c>
      <c r="M120" s="24">
        <v>1.9</v>
      </c>
      <c r="N120" s="24"/>
      <c r="O120" s="24"/>
      <c r="P120" s="24">
        <v>1.9</v>
      </c>
      <c r="Q120" s="24">
        <v>0</v>
      </c>
      <c r="R120" s="24">
        <v>1.71</v>
      </c>
      <c r="S120" s="24"/>
      <c r="T120" s="24"/>
      <c r="U120" s="24">
        <v>1.71</v>
      </c>
      <c r="V120" s="24">
        <v>0</v>
      </c>
      <c r="W120" s="24">
        <v>0.88</v>
      </c>
      <c r="X120" s="24"/>
      <c r="Y120" s="24"/>
      <c r="Z120" s="24">
        <v>0.88</v>
      </c>
      <c r="AA120" s="24">
        <v>0</v>
      </c>
      <c r="AB120" s="24">
        <v>1.33</v>
      </c>
      <c r="AC120" s="24"/>
      <c r="AD120" s="24"/>
      <c r="AE120" s="24">
        <v>1.33</v>
      </c>
      <c r="AF120" s="24">
        <v>0</v>
      </c>
      <c r="AG120" s="24">
        <v>1.52</v>
      </c>
      <c r="AH120" s="24"/>
      <c r="AI120" s="24"/>
      <c r="AJ120" s="24">
        <v>1.52</v>
      </c>
    </row>
    <row r="121" spans="1:36" ht="25.5">
      <c r="A121" s="87" t="s">
        <v>309</v>
      </c>
      <c r="B121" s="93">
        <v>0</v>
      </c>
      <c r="C121" s="24">
        <v>2.63</v>
      </c>
      <c r="D121" s="24"/>
      <c r="E121" s="24"/>
      <c r="F121" s="94">
        <v>2.63</v>
      </c>
      <c r="G121" s="24">
        <v>0</v>
      </c>
      <c r="H121" s="24">
        <v>3.43</v>
      </c>
      <c r="I121" s="24"/>
      <c r="J121" s="24"/>
      <c r="K121" s="24">
        <v>3.43</v>
      </c>
      <c r="L121" s="24">
        <v>0</v>
      </c>
      <c r="M121" s="24">
        <v>2.74</v>
      </c>
      <c r="N121" s="24"/>
      <c r="O121" s="24"/>
      <c r="P121" s="24">
        <v>2.74</v>
      </c>
      <c r="Q121" s="24">
        <v>0</v>
      </c>
      <c r="R121" s="24">
        <v>3.43</v>
      </c>
      <c r="S121" s="24"/>
      <c r="T121" s="24"/>
      <c r="U121" s="24">
        <v>3.43</v>
      </c>
      <c r="V121" s="24">
        <v>0</v>
      </c>
      <c r="W121" s="24">
        <v>1.94</v>
      </c>
      <c r="X121" s="24"/>
      <c r="Y121" s="24"/>
      <c r="Z121" s="24">
        <v>1.94</v>
      </c>
      <c r="AA121" s="24">
        <v>0</v>
      </c>
      <c r="AB121" s="24">
        <v>2.06</v>
      </c>
      <c r="AC121" s="24"/>
      <c r="AD121" s="24"/>
      <c r="AE121" s="24">
        <v>2.06</v>
      </c>
      <c r="AF121" s="24">
        <v>0</v>
      </c>
      <c r="AG121" s="24">
        <v>2.11</v>
      </c>
      <c r="AH121" s="24"/>
      <c r="AI121" s="24"/>
      <c r="AJ121" s="24">
        <v>2.11</v>
      </c>
    </row>
    <row r="122" spans="1:36" ht="25.5">
      <c r="A122" s="87" t="s">
        <v>311</v>
      </c>
      <c r="B122" s="93"/>
      <c r="C122" s="24">
        <v>0.8</v>
      </c>
      <c r="D122" s="24"/>
      <c r="E122" s="24"/>
      <c r="F122" s="94">
        <v>0.8</v>
      </c>
      <c r="G122" s="24"/>
      <c r="H122" s="24">
        <v>0.74</v>
      </c>
      <c r="I122" s="24"/>
      <c r="J122" s="24"/>
      <c r="K122" s="24">
        <v>0.74</v>
      </c>
      <c r="L122" s="24"/>
      <c r="M122" s="24">
        <v>1.42</v>
      </c>
      <c r="N122" s="24"/>
      <c r="O122" s="24"/>
      <c r="P122" s="24">
        <v>1.42</v>
      </c>
      <c r="Q122" s="24">
        <v>0.93</v>
      </c>
      <c r="R122" s="24"/>
      <c r="S122" s="24"/>
      <c r="T122" s="24"/>
      <c r="U122" s="24">
        <v>0.93</v>
      </c>
      <c r="V122" s="24"/>
      <c r="W122" s="24">
        <v>0.65</v>
      </c>
      <c r="X122" s="24"/>
      <c r="Y122" s="24"/>
      <c r="Z122" s="24">
        <v>0.65</v>
      </c>
      <c r="AA122" s="24"/>
      <c r="AB122" s="24">
        <v>0.6</v>
      </c>
      <c r="AC122" s="24"/>
      <c r="AD122" s="24"/>
      <c r="AE122" s="24">
        <v>0.6</v>
      </c>
      <c r="AF122" s="24"/>
      <c r="AG122" s="24">
        <v>0.57999999999999996</v>
      </c>
      <c r="AH122" s="24"/>
      <c r="AI122" s="24"/>
      <c r="AJ122" s="24">
        <v>0.57999999999999996</v>
      </c>
    </row>
    <row r="123" spans="1:36" ht="25.5">
      <c r="A123" s="87" t="s">
        <v>312</v>
      </c>
      <c r="B123" s="93">
        <v>0.8</v>
      </c>
      <c r="C123" s="24">
        <v>0</v>
      </c>
      <c r="D123" s="24"/>
      <c r="E123" s="24"/>
      <c r="F123" s="94">
        <v>0.8</v>
      </c>
      <c r="G123" s="24">
        <v>0.61</v>
      </c>
      <c r="H123" s="24">
        <v>0</v>
      </c>
      <c r="I123" s="24"/>
      <c r="J123" s="24"/>
      <c r="K123" s="24">
        <v>0.61</v>
      </c>
      <c r="L123" s="24">
        <v>0.61</v>
      </c>
      <c r="M123" s="24">
        <v>0</v>
      </c>
      <c r="N123" s="24"/>
      <c r="O123" s="24"/>
      <c r="P123" s="24">
        <v>0.61</v>
      </c>
      <c r="Q123" s="24">
        <v>0.67</v>
      </c>
      <c r="R123" s="24">
        <v>0</v>
      </c>
      <c r="S123" s="24"/>
      <c r="T123" s="24"/>
      <c r="U123" s="24">
        <v>0.67</v>
      </c>
      <c r="V123" s="24">
        <v>0</v>
      </c>
      <c r="W123" s="24">
        <v>0.49</v>
      </c>
      <c r="X123" s="24"/>
      <c r="Y123" s="24"/>
      <c r="Z123" s="24">
        <v>0.49</v>
      </c>
      <c r="AA123" s="24">
        <v>0</v>
      </c>
      <c r="AB123" s="24">
        <v>0.53</v>
      </c>
      <c r="AC123" s="24"/>
      <c r="AD123" s="24"/>
      <c r="AE123" s="24">
        <v>0.53</v>
      </c>
      <c r="AF123" s="24">
        <v>0.56999999999999995</v>
      </c>
      <c r="AG123" s="24">
        <v>0</v>
      </c>
      <c r="AH123" s="24"/>
      <c r="AI123" s="24"/>
      <c r="AJ123" s="24">
        <v>0.56999999999999995</v>
      </c>
    </row>
    <row r="124" spans="1:36" ht="25.5">
      <c r="A124" s="87" t="s">
        <v>314</v>
      </c>
      <c r="B124" s="93">
        <v>1.07</v>
      </c>
      <c r="C124" s="24">
        <v>0</v>
      </c>
      <c r="D124" s="24"/>
      <c r="E124" s="24"/>
      <c r="F124" s="94">
        <v>1.07</v>
      </c>
      <c r="G124" s="24">
        <v>1.18</v>
      </c>
      <c r="H124" s="24">
        <v>0</v>
      </c>
      <c r="I124" s="24"/>
      <c r="J124" s="24"/>
      <c r="K124" s="24">
        <v>1.18</v>
      </c>
      <c r="L124" s="24">
        <v>1.07</v>
      </c>
      <c r="M124" s="24">
        <v>0</v>
      </c>
      <c r="N124" s="24"/>
      <c r="O124" s="24"/>
      <c r="P124" s="24">
        <v>1.07</v>
      </c>
      <c r="Q124" s="24">
        <v>0.59</v>
      </c>
      <c r="R124" s="24">
        <v>0</v>
      </c>
      <c r="S124" s="24"/>
      <c r="T124" s="24"/>
      <c r="U124" s="24">
        <v>0.59</v>
      </c>
      <c r="V124" s="24">
        <v>0.54</v>
      </c>
      <c r="W124" s="24">
        <v>0</v>
      </c>
      <c r="X124" s="24"/>
      <c r="Y124" s="24"/>
      <c r="Z124" s="24">
        <v>0.54</v>
      </c>
      <c r="AA124" s="24">
        <v>0.64</v>
      </c>
      <c r="AB124" s="24">
        <v>0</v>
      </c>
      <c r="AC124" s="24"/>
      <c r="AD124" s="24"/>
      <c r="AE124" s="24">
        <v>0.64</v>
      </c>
      <c r="AF124" s="24">
        <v>0</v>
      </c>
      <c r="AG124" s="24">
        <v>0.27</v>
      </c>
      <c r="AH124" s="24"/>
      <c r="AI124" s="24"/>
      <c r="AJ124" s="24">
        <v>0.27</v>
      </c>
    </row>
    <row r="125" spans="1:36" ht="25.5">
      <c r="A125" s="87" t="s">
        <v>316</v>
      </c>
      <c r="B125" s="93">
        <v>3.22</v>
      </c>
      <c r="C125" s="24">
        <v>0</v>
      </c>
      <c r="D125" s="24">
        <v>0</v>
      </c>
      <c r="E125" s="24">
        <v>6.28</v>
      </c>
      <c r="F125" s="94">
        <v>9.5</v>
      </c>
      <c r="G125" s="24">
        <v>2.84</v>
      </c>
      <c r="H125" s="24">
        <v>0</v>
      </c>
      <c r="I125" s="24">
        <v>0</v>
      </c>
      <c r="J125" s="24">
        <v>7.23</v>
      </c>
      <c r="K125" s="24">
        <v>10.07</v>
      </c>
      <c r="L125" s="24">
        <v>2.79</v>
      </c>
      <c r="M125" s="24">
        <v>0</v>
      </c>
      <c r="N125" s="24"/>
      <c r="O125" s="24"/>
      <c r="P125" s="24">
        <v>8.879999999999999</v>
      </c>
      <c r="Q125" s="24">
        <v>1.93</v>
      </c>
      <c r="R125" s="24">
        <v>0</v>
      </c>
      <c r="S125" s="24">
        <v>0</v>
      </c>
      <c r="T125" s="24">
        <v>9.32</v>
      </c>
      <c r="U125" s="24">
        <v>11.25</v>
      </c>
      <c r="V125" s="24">
        <v>0</v>
      </c>
      <c r="W125" s="24">
        <v>2.41</v>
      </c>
      <c r="X125" s="24">
        <v>0</v>
      </c>
      <c r="Y125" s="24">
        <v>6.6</v>
      </c>
      <c r="Z125" s="24">
        <v>9.01</v>
      </c>
      <c r="AA125" s="24">
        <v>0</v>
      </c>
      <c r="AB125" s="24">
        <v>1.72</v>
      </c>
      <c r="AC125" s="24">
        <v>0</v>
      </c>
      <c r="AD125" s="24">
        <v>5.71</v>
      </c>
      <c r="AE125" s="24">
        <v>7.43</v>
      </c>
      <c r="AF125" s="24">
        <v>2.2000000000000002</v>
      </c>
      <c r="AG125" s="24">
        <v>0</v>
      </c>
      <c r="AH125" s="24">
        <v>0</v>
      </c>
      <c r="AI125" s="24">
        <v>5.71</v>
      </c>
      <c r="AJ125" s="24">
        <v>7.91</v>
      </c>
    </row>
    <row r="126" spans="1:36" ht="25.5">
      <c r="A126" s="87" t="s">
        <v>318</v>
      </c>
      <c r="B126" s="93">
        <v>0</v>
      </c>
      <c r="C126" s="24">
        <v>13.32</v>
      </c>
      <c r="D126" s="24"/>
      <c r="E126" s="24"/>
      <c r="F126" s="94">
        <v>13.32</v>
      </c>
      <c r="G126" s="24">
        <v>4.66</v>
      </c>
      <c r="H126" s="24">
        <v>5.24</v>
      </c>
      <c r="I126" s="24"/>
      <c r="J126" s="24"/>
      <c r="K126" s="24">
        <v>9.9</v>
      </c>
      <c r="L126" s="24">
        <v>5.33</v>
      </c>
      <c r="M126" s="24">
        <v>7.24</v>
      </c>
      <c r="N126" s="24"/>
      <c r="O126" s="24"/>
      <c r="P126" s="24">
        <v>12.57</v>
      </c>
      <c r="Q126" s="24">
        <v>3.71</v>
      </c>
      <c r="R126" s="24">
        <v>8.4700000000000006</v>
      </c>
      <c r="S126" s="24"/>
      <c r="T126" s="24"/>
      <c r="U126" s="24">
        <v>12.18</v>
      </c>
      <c r="V126" s="24">
        <v>0</v>
      </c>
      <c r="W126" s="24">
        <v>9.8000000000000007</v>
      </c>
      <c r="X126" s="24"/>
      <c r="Y126" s="24"/>
      <c r="Z126" s="24">
        <v>9.8000000000000007</v>
      </c>
      <c r="AA126" s="24">
        <v>4</v>
      </c>
      <c r="AB126" s="24">
        <v>4.5600000000000005</v>
      </c>
      <c r="AC126" s="24">
        <v>0</v>
      </c>
      <c r="AD126" s="24">
        <v>0</v>
      </c>
      <c r="AE126" s="24">
        <v>8.56</v>
      </c>
      <c r="AF126" s="24">
        <v>2.57</v>
      </c>
      <c r="AG126" s="24">
        <v>5.52</v>
      </c>
      <c r="AH126" s="24">
        <v>0</v>
      </c>
      <c r="AI126" s="24">
        <v>0</v>
      </c>
      <c r="AJ126" s="24">
        <v>8.09</v>
      </c>
    </row>
    <row r="127" spans="1:36" ht="38.25">
      <c r="A127" s="87" t="s">
        <v>319</v>
      </c>
      <c r="B127" s="93">
        <v>1.25</v>
      </c>
      <c r="C127" s="24">
        <v>11.02</v>
      </c>
      <c r="D127" s="24">
        <v>0</v>
      </c>
      <c r="E127" s="24">
        <v>0</v>
      </c>
      <c r="F127" s="94">
        <v>12.27</v>
      </c>
      <c r="G127" s="24">
        <v>1.0900000000000001</v>
      </c>
      <c r="H127" s="24">
        <v>9.93</v>
      </c>
      <c r="I127" s="24"/>
      <c r="J127" s="24"/>
      <c r="K127" s="24">
        <v>11.02</v>
      </c>
      <c r="L127" s="24">
        <v>1.0900000000000001</v>
      </c>
      <c r="M127" s="24">
        <v>10.7</v>
      </c>
      <c r="N127" s="24"/>
      <c r="O127" s="24"/>
      <c r="P127" s="24">
        <v>11.79</v>
      </c>
      <c r="Q127" s="24">
        <v>1.31</v>
      </c>
      <c r="R127" s="24">
        <v>13.74</v>
      </c>
      <c r="S127" s="24"/>
      <c r="T127" s="24"/>
      <c r="U127" s="24">
        <v>15.05</v>
      </c>
      <c r="V127" s="24">
        <v>1.0900000000000001</v>
      </c>
      <c r="W127" s="24">
        <v>7.75</v>
      </c>
      <c r="X127" s="24"/>
      <c r="Y127" s="24"/>
      <c r="Z127" s="24">
        <v>8.84</v>
      </c>
      <c r="AA127" s="24">
        <v>1.0900000000000001</v>
      </c>
      <c r="AB127" s="24">
        <v>6.12</v>
      </c>
      <c r="AC127" s="24"/>
      <c r="AD127" s="24"/>
      <c r="AE127" s="24">
        <v>7.21</v>
      </c>
      <c r="AF127" s="24">
        <v>8.08</v>
      </c>
      <c r="AG127" s="24">
        <v>0</v>
      </c>
      <c r="AH127" s="24"/>
      <c r="AI127" s="24"/>
      <c r="AJ127" s="24">
        <v>8.08</v>
      </c>
    </row>
    <row r="128" spans="1:36" ht="38.25">
      <c r="A128" s="87" t="s">
        <v>320</v>
      </c>
      <c r="B128" s="93">
        <v>9.1900000000000013</v>
      </c>
      <c r="C128" s="24">
        <v>2.5100000000000002</v>
      </c>
      <c r="D128" s="24">
        <v>0</v>
      </c>
      <c r="E128" s="24">
        <v>0</v>
      </c>
      <c r="F128" s="94">
        <v>11.700000000000001</v>
      </c>
      <c r="G128" s="24">
        <v>9.93</v>
      </c>
      <c r="H128" s="24">
        <v>2.83</v>
      </c>
      <c r="I128" s="24"/>
      <c r="J128" s="24"/>
      <c r="K128" s="24">
        <v>12.76</v>
      </c>
      <c r="L128" s="24">
        <v>3.71</v>
      </c>
      <c r="M128" s="24">
        <v>2.8200000000000003</v>
      </c>
      <c r="N128" s="24"/>
      <c r="O128" s="24"/>
      <c r="P128" s="24">
        <v>6.53</v>
      </c>
      <c r="Q128" s="24">
        <v>4.3899999999999997</v>
      </c>
      <c r="R128" s="24">
        <v>3.66</v>
      </c>
      <c r="S128" s="24"/>
      <c r="T128" s="24"/>
      <c r="U128" s="24">
        <v>8.0500000000000007</v>
      </c>
      <c r="V128" s="24">
        <v>4</v>
      </c>
      <c r="W128" s="24">
        <v>2.4900000000000002</v>
      </c>
      <c r="X128" s="24"/>
      <c r="Y128" s="24"/>
      <c r="Z128" s="24">
        <v>6.49</v>
      </c>
      <c r="AA128" s="24">
        <v>4.24</v>
      </c>
      <c r="AB128" s="24">
        <v>2.88</v>
      </c>
      <c r="AC128" s="24"/>
      <c r="AD128" s="24"/>
      <c r="AE128" s="24">
        <v>7.12</v>
      </c>
      <c r="AF128" s="24">
        <v>6.93</v>
      </c>
      <c r="AG128" s="24">
        <v>2.87</v>
      </c>
      <c r="AH128" s="24"/>
      <c r="AI128" s="24"/>
      <c r="AJ128" s="24">
        <v>9.8000000000000007</v>
      </c>
    </row>
    <row r="129" spans="1:36" ht="25.5">
      <c r="A129" s="87" t="s">
        <v>322</v>
      </c>
      <c r="B129" s="93">
        <v>0.16</v>
      </c>
      <c r="C129" s="24">
        <v>0.76</v>
      </c>
      <c r="D129" s="24"/>
      <c r="E129" s="24"/>
      <c r="F129" s="94">
        <v>0.92</v>
      </c>
      <c r="G129" s="24">
        <v>0.76</v>
      </c>
      <c r="H129" s="24">
        <v>0.76</v>
      </c>
      <c r="I129" s="24"/>
      <c r="J129" s="24"/>
      <c r="K129" s="24">
        <v>1.52</v>
      </c>
      <c r="L129" s="24">
        <v>0.82</v>
      </c>
      <c r="M129" s="24">
        <v>0.82</v>
      </c>
      <c r="N129" s="24"/>
      <c r="O129" s="24"/>
      <c r="P129" s="24">
        <v>1.64</v>
      </c>
      <c r="Q129" s="24">
        <v>1.0900000000000001</v>
      </c>
      <c r="R129" s="24">
        <v>0.84</v>
      </c>
      <c r="S129" s="24"/>
      <c r="T129" s="24"/>
      <c r="U129" s="24">
        <v>1.9300000000000002</v>
      </c>
      <c r="V129" s="24">
        <v>0.59</v>
      </c>
      <c r="W129" s="24">
        <v>0.54</v>
      </c>
      <c r="X129" s="24"/>
      <c r="Y129" s="24"/>
      <c r="Z129" s="24">
        <v>1.1299999999999999</v>
      </c>
      <c r="AA129" s="24">
        <v>0.55000000000000004</v>
      </c>
      <c r="AB129" s="24">
        <v>0.49</v>
      </c>
      <c r="AC129" s="24"/>
      <c r="AD129" s="24"/>
      <c r="AE129" s="24">
        <v>1.04</v>
      </c>
      <c r="AF129" s="24">
        <v>0.6</v>
      </c>
      <c r="AG129" s="24">
        <v>0.65</v>
      </c>
      <c r="AH129" s="24"/>
      <c r="AI129" s="24"/>
      <c r="AJ129" s="24">
        <v>1.25</v>
      </c>
    </row>
    <row r="130" spans="1:36" ht="25.5">
      <c r="A130" s="87" t="s">
        <v>323</v>
      </c>
      <c r="B130" s="93">
        <v>0</v>
      </c>
      <c r="C130" s="24">
        <v>5.23</v>
      </c>
      <c r="D130" s="24"/>
      <c r="E130" s="24"/>
      <c r="F130" s="94">
        <v>5.23</v>
      </c>
      <c r="G130" s="24">
        <v>0</v>
      </c>
      <c r="H130" s="24">
        <v>5.01</v>
      </c>
      <c r="I130" s="24"/>
      <c r="J130" s="24"/>
      <c r="K130" s="24">
        <v>5.01</v>
      </c>
      <c r="L130" s="24">
        <v>0</v>
      </c>
      <c r="M130" s="24">
        <v>4.6900000000000004</v>
      </c>
      <c r="N130" s="24"/>
      <c r="O130" s="24"/>
      <c r="P130" s="24">
        <v>4.6900000000000004</v>
      </c>
      <c r="Q130" s="24">
        <v>0</v>
      </c>
      <c r="R130" s="24">
        <v>5.45</v>
      </c>
      <c r="S130" s="24"/>
      <c r="T130" s="24"/>
      <c r="U130" s="24">
        <v>5.45</v>
      </c>
      <c r="V130" s="24">
        <v>0</v>
      </c>
      <c r="W130" s="24">
        <v>3.49</v>
      </c>
      <c r="X130" s="24"/>
      <c r="Y130" s="24"/>
      <c r="Z130" s="24">
        <v>3.49</v>
      </c>
      <c r="AA130" s="24">
        <v>0</v>
      </c>
      <c r="AB130" s="24">
        <v>3.27</v>
      </c>
      <c r="AC130" s="24"/>
      <c r="AD130" s="24"/>
      <c r="AE130" s="24">
        <v>3.27</v>
      </c>
      <c r="AF130" s="24">
        <v>0</v>
      </c>
      <c r="AG130" s="24">
        <v>3.27</v>
      </c>
      <c r="AH130" s="24"/>
      <c r="AI130" s="24"/>
      <c r="AJ130" s="24">
        <v>3.27</v>
      </c>
    </row>
    <row r="131" spans="1:36" ht="25.5">
      <c r="A131" s="87" t="s">
        <v>325</v>
      </c>
      <c r="B131" s="93">
        <v>14.17</v>
      </c>
      <c r="C131" s="24">
        <v>8.36</v>
      </c>
      <c r="D131" s="24"/>
      <c r="E131" s="24"/>
      <c r="F131" s="94">
        <v>22.53</v>
      </c>
      <c r="G131" s="24">
        <v>14.17</v>
      </c>
      <c r="H131" s="24">
        <v>0</v>
      </c>
      <c r="I131" s="24">
        <v>7.67</v>
      </c>
      <c r="J131" s="24"/>
      <c r="K131" s="24">
        <v>21.84</v>
      </c>
      <c r="L131" s="24">
        <v>12.72</v>
      </c>
      <c r="M131" s="24">
        <v>0</v>
      </c>
      <c r="N131" s="24">
        <v>9.74</v>
      </c>
      <c r="O131" s="24"/>
      <c r="P131" s="24">
        <v>22.46</v>
      </c>
      <c r="Q131" s="24">
        <v>13.62</v>
      </c>
      <c r="R131" s="24">
        <v>15.08</v>
      </c>
      <c r="S131" s="24">
        <v>0</v>
      </c>
      <c r="T131" s="24"/>
      <c r="U131" s="24">
        <v>28.7</v>
      </c>
      <c r="V131" s="24">
        <v>13.81</v>
      </c>
      <c r="W131" s="24">
        <v>6.72</v>
      </c>
      <c r="X131" s="24"/>
      <c r="Y131" s="24"/>
      <c r="Z131" s="24">
        <v>20.53</v>
      </c>
      <c r="AA131" s="24">
        <v>0</v>
      </c>
      <c r="AB131" s="24">
        <v>8.4499999999999993</v>
      </c>
      <c r="AC131" s="24">
        <v>8.4499999999999993</v>
      </c>
      <c r="AD131" s="24"/>
      <c r="AE131" s="24">
        <v>16.899999999999999</v>
      </c>
      <c r="AF131" s="24">
        <v>10.9</v>
      </c>
      <c r="AG131" s="24">
        <v>9.08</v>
      </c>
      <c r="AH131" s="24">
        <v>0</v>
      </c>
      <c r="AI131" s="24"/>
      <c r="AJ131" s="24">
        <v>19.98</v>
      </c>
    </row>
    <row r="132" spans="1:36" ht="51">
      <c r="A132" s="87" t="s">
        <v>327</v>
      </c>
      <c r="B132" s="93">
        <v>4.95</v>
      </c>
      <c r="C132" s="24">
        <v>1.07</v>
      </c>
      <c r="D132" s="24">
        <v>0</v>
      </c>
      <c r="E132" s="24">
        <v>0</v>
      </c>
      <c r="F132" s="94">
        <v>6.0200000000000005</v>
      </c>
      <c r="G132" s="24">
        <v>5.71</v>
      </c>
      <c r="H132" s="24">
        <v>1</v>
      </c>
      <c r="I132" s="24"/>
      <c r="J132" s="24"/>
      <c r="K132" s="24">
        <v>6.71</v>
      </c>
      <c r="L132" s="24">
        <v>4.95</v>
      </c>
      <c r="M132" s="24">
        <v>1</v>
      </c>
      <c r="N132" s="24">
        <v>0</v>
      </c>
      <c r="O132" s="24"/>
      <c r="P132" s="24">
        <v>5.95</v>
      </c>
      <c r="Q132" s="24">
        <v>5.71</v>
      </c>
      <c r="R132" s="24">
        <v>1.07</v>
      </c>
      <c r="S132" s="24">
        <v>0</v>
      </c>
      <c r="T132" s="24"/>
      <c r="U132" s="24">
        <v>6.78</v>
      </c>
      <c r="V132" s="24">
        <v>4.57</v>
      </c>
      <c r="W132" s="24">
        <v>1</v>
      </c>
      <c r="X132" s="24"/>
      <c r="Y132" s="24"/>
      <c r="Z132" s="24">
        <v>5.57</v>
      </c>
      <c r="AA132" s="24">
        <v>4.38</v>
      </c>
      <c r="AB132" s="24">
        <v>1</v>
      </c>
      <c r="AC132" s="24"/>
      <c r="AD132" s="24"/>
      <c r="AE132" s="24">
        <v>5.38</v>
      </c>
      <c r="AF132" s="24">
        <v>4.57</v>
      </c>
      <c r="AG132" s="24">
        <v>1</v>
      </c>
      <c r="AH132" s="24"/>
      <c r="AI132" s="24"/>
      <c r="AJ132" s="24">
        <v>5.57</v>
      </c>
    </row>
    <row r="133" spans="1:36" ht="25.5">
      <c r="A133" s="87" t="s">
        <v>330</v>
      </c>
      <c r="B133" s="93">
        <v>1.47</v>
      </c>
      <c r="C133" s="24">
        <v>1.96</v>
      </c>
      <c r="D133" s="24"/>
      <c r="E133" s="24"/>
      <c r="F133" s="94">
        <v>3.4299999999999997</v>
      </c>
      <c r="G133" s="24">
        <v>1.47</v>
      </c>
      <c r="H133" s="24">
        <v>1.96</v>
      </c>
      <c r="I133" s="24"/>
      <c r="J133" s="24"/>
      <c r="K133" s="24">
        <v>3.4299999999999997</v>
      </c>
      <c r="L133" s="24">
        <v>1.69</v>
      </c>
      <c r="M133" s="24">
        <v>2.02</v>
      </c>
      <c r="N133" s="24"/>
      <c r="O133" s="24"/>
      <c r="P133" s="24">
        <v>3.71</v>
      </c>
      <c r="Q133" s="24">
        <v>1.74</v>
      </c>
      <c r="R133" s="24">
        <v>2.23</v>
      </c>
      <c r="S133" s="24"/>
      <c r="T133" s="24"/>
      <c r="U133" s="24">
        <v>3.9699999999999998</v>
      </c>
      <c r="V133" s="24">
        <v>1.17</v>
      </c>
      <c r="W133" s="24">
        <v>1.43</v>
      </c>
      <c r="X133" s="24"/>
      <c r="Y133" s="24"/>
      <c r="Z133" s="24">
        <v>2.5999999999999996</v>
      </c>
      <c r="AA133" s="24">
        <v>1.0900000000000001</v>
      </c>
      <c r="AB133" s="24">
        <v>1.2</v>
      </c>
      <c r="AC133" s="24"/>
      <c r="AD133" s="24"/>
      <c r="AE133" s="24">
        <v>2.29</v>
      </c>
      <c r="AF133" s="24">
        <v>1.85</v>
      </c>
      <c r="AG133" s="24">
        <v>1.69</v>
      </c>
      <c r="AH133" s="24"/>
      <c r="AI133" s="24"/>
      <c r="AJ133" s="24">
        <v>3.54</v>
      </c>
    </row>
    <row r="134" spans="1:36" ht="38.25">
      <c r="A134" s="87" t="s">
        <v>332</v>
      </c>
      <c r="B134" s="93">
        <v>24.310000000000002</v>
      </c>
      <c r="C134" s="24">
        <v>14.66</v>
      </c>
      <c r="D134" s="24"/>
      <c r="E134" s="24"/>
      <c r="F134" s="94">
        <v>38.97</v>
      </c>
      <c r="G134" s="24">
        <v>25.69</v>
      </c>
      <c r="H134" s="24">
        <v>14.68</v>
      </c>
      <c r="I134" s="24"/>
      <c r="J134" s="24"/>
      <c r="K134" s="24">
        <v>40.370000000000005</v>
      </c>
      <c r="L134" s="24">
        <v>23.36</v>
      </c>
      <c r="M134" s="24">
        <v>16.420000000000002</v>
      </c>
      <c r="N134" s="24"/>
      <c r="O134" s="24"/>
      <c r="P134" s="24">
        <v>39.78</v>
      </c>
      <c r="Q134" s="24">
        <v>25.21</v>
      </c>
      <c r="R134" s="24">
        <v>28.16</v>
      </c>
      <c r="S134" s="24"/>
      <c r="T134" s="24"/>
      <c r="U134" s="24">
        <v>53.370000000000005</v>
      </c>
      <c r="V134" s="24">
        <v>22.17</v>
      </c>
      <c r="W134" s="24">
        <v>15.99</v>
      </c>
      <c r="X134" s="24"/>
      <c r="Y134" s="24"/>
      <c r="Z134" s="24">
        <v>38.160000000000004</v>
      </c>
      <c r="AA134" s="24">
        <v>4.71</v>
      </c>
      <c r="AB134" s="24">
        <v>22.830000000000002</v>
      </c>
      <c r="AC134" s="24"/>
      <c r="AD134" s="24"/>
      <c r="AE134" s="24">
        <v>27.540000000000003</v>
      </c>
      <c r="AF134" s="24">
        <v>19.8</v>
      </c>
      <c r="AG134" s="24">
        <v>18.079999999999998</v>
      </c>
      <c r="AH134" s="24"/>
      <c r="AI134" s="24"/>
      <c r="AJ134" s="24">
        <v>37.879999999999995</v>
      </c>
    </row>
    <row r="135" spans="1:36" ht="25.5">
      <c r="A135" s="87" t="s">
        <v>334</v>
      </c>
      <c r="B135" s="93">
        <v>0</v>
      </c>
      <c r="C135" s="24">
        <v>1.02</v>
      </c>
      <c r="D135" s="24"/>
      <c r="E135" s="24"/>
      <c r="F135" s="94">
        <v>1.02</v>
      </c>
      <c r="G135" s="24">
        <v>0</v>
      </c>
      <c r="H135" s="24">
        <v>0.98</v>
      </c>
      <c r="I135" s="24"/>
      <c r="J135" s="24"/>
      <c r="K135" s="24">
        <v>0.98</v>
      </c>
      <c r="L135" s="24">
        <v>0</v>
      </c>
      <c r="M135" s="24">
        <v>0.74</v>
      </c>
      <c r="N135" s="24"/>
      <c r="O135" s="24"/>
      <c r="P135" s="24">
        <v>0.74</v>
      </c>
      <c r="Q135" s="24">
        <v>0</v>
      </c>
      <c r="R135" s="24">
        <v>0.85</v>
      </c>
      <c r="S135" s="24"/>
      <c r="T135" s="24"/>
      <c r="U135" s="24">
        <v>0.85</v>
      </c>
      <c r="V135" s="24">
        <v>0</v>
      </c>
      <c r="W135" s="24">
        <v>0.64</v>
      </c>
      <c r="X135" s="24"/>
      <c r="Y135" s="24"/>
      <c r="Z135" s="24">
        <v>0.64</v>
      </c>
      <c r="AA135" s="24">
        <v>0</v>
      </c>
      <c r="AB135" s="24">
        <v>0.64</v>
      </c>
      <c r="AC135" s="24"/>
      <c r="AD135" s="24"/>
      <c r="AE135" s="24">
        <v>0.64</v>
      </c>
      <c r="AF135" s="24">
        <v>0</v>
      </c>
      <c r="AG135" s="24">
        <v>0.44</v>
      </c>
      <c r="AH135" s="24"/>
      <c r="AI135" s="24"/>
      <c r="AJ135" s="24">
        <v>0.44</v>
      </c>
    </row>
    <row r="136" spans="1:36" ht="25.5">
      <c r="A136" s="87" t="s">
        <v>336</v>
      </c>
      <c r="B136" s="93">
        <v>1.04</v>
      </c>
      <c r="C136" s="24">
        <v>0.65</v>
      </c>
      <c r="D136" s="24"/>
      <c r="E136" s="24"/>
      <c r="F136" s="94">
        <v>1.69</v>
      </c>
      <c r="G136" s="24">
        <v>0.93</v>
      </c>
      <c r="H136" s="24">
        <v>0.54</v>
      </c>
      <c r="I136" s="24"/>
      <c r="J136" s="24"/>
      <c r="K136" s="24">
        <v>1.4700000000000002</v>
      </c>
      <c r="L136" s="24">
        <v>0.87</v>
      </c>
      <c r="M136" s="24">
        <v>0.6</v>
      </c>
      <c r="N136" s="24"/>
      <c r="O136" s="24"/>
      <c r="P136" s="24">
        <v>1.47</v>
      </c>
      <c r="Q136" s="24">
        <v>1.2</v>
      </c>
      <c r="R136" s="24">
        <v>0.87</v>
      </c>
      <c r="S136" s="24"/>
      <c r="T136" s="24"/>
      <c r="U136" s="24">
        <v>2.0699999999999998</v>
      </c>
      <c r="V136" s="24">
        <v>0.65</v>
      </c>
      <c r="W136" s="24">
        <v>0.44</v>
      </c>
      <c r="X136" s="24"/>
      <c r="Y136" s="24"/>
      <c r="Z136" s="24">
        <v>1.0900000000000001</v>
      </c>
      <c r="AA136" s="24">
        <v>0.65</v>
      </c>
      <c r="AB136" s="24">
        <v>0.33</v>
      </c>
      <c r="AC136" s="24"/>
      <c r="AD136" s="24"/>
      <c r="AE136" s="24">
        <v>0.98</v>
      </c>
      <c r="AF136" s="24">
        <v>0.65</v>
      </c>
      <c r="AG136" s="24">
        <v>0.38</v>
      </c>
      <c r="AH136" s="24"/>
      <c r="AI136" s="24"/>
      <c r="AJ136" s="24">
        <v>1.03</v>
      </c>
    </row>
    <row r="137" spans="1:36" ht="25.5">
      <c r="A137" s="87" t="s">
        <v>337</v>
      </c>
      <c r="B137" s="93">
        <v>0.22</v>
      </c>
      <c r="C137" s="24">
        <v>0.11</v>
      </c>
      <c r="D137" s="24"/>
      <c r="E137" s="24"/>
      <c r="F137" s="94">
        <v>0.33</v>
      </c>
      <c r="G137" s="24">
        <v>0.44</v>
      </c>
      <c r="H137" s="24">
        <v>0</v>
      </c>
      <c r="I137" s="24"/>
      <c r="J137" s="24"/>
      <c r="K137" s="24">
        <v>0.44</v>
      </c>
      <c r="L137" s="24">
        <v>0.44</v>
      </c>
      <c r="M137" s="24">
        <v>0</v>
      </c>
      <c r="N137" s="24"/>
      <c r="O137" s="24"/>
      <c r="P137" s="24">
        <v>0.44</v>
      </c>
      <c r="Q137" s="24">
        <v>0.33</v>
      </c>
      <c r="R137" s="24">
        <v>0.16</v>
      </c>
      <c r="S137" s="24"/>
      <c r="T137" s="24"/>
      <c r="U137" s="24">
        <v>0.49</v>
      </c>
      <c r="V137" s="24">
        <v>0.16</v>
      </c>
      <c r="W137" s="24">
        <v>0.05</v>
      </c>
      <c r="X137" s="24"/>
      <c r="Y137" s="24"/>
      <c r="Z137" s="24">
        <v>0.21000000000000002</v>
      </c>
      <c r="AA137" s="24">
        <v>0.22</v>
      </c>
      <c r="AB137" s="24">
        <v>0.2</v>
      </c>
      <c r="AC137" s="24"/>
      <c r="AD137" s="24"/>
      <c r="AE137" s="24">
        <v>0.42000000000000004</v>
      </c>
      <c r="AF137" s="24">
        <v>0.44</v>
      </c>
      <c r="AG137" s="24">
        <v>0.22</v>
      </c>
      <c r="AH137" s="24"/>
      <c r="AI137" s="24"/>
      <c r="AJ137" s="24">
        <v>0.66</v>
      </c>
    </row>
    <row r="138" spans="1:36" ht="25.5">
      <c r="A138" s="87" t="s">
        <v>338</v>
      </c>
      <c r="B138" s="93">
        <v>2.29</v>
      </c>
      <c r="C138" s="24"/>
      <c r="D138" s="24"/>
      <c r="E138" s="24"/>
      <c r="F138" s="94">
        <v>2.29</v>
      </c>
      <c r="G138" s="24">
        <v>2.0699999999999998</v>
      </c>
      <c r="H138" s="24"/>
      <c r="I138" s="24"/>
      <c r="J138" s="24"/>
      <c r="K138" s="24">
        <v>2.0699999999999998</v>
      </c>
      <c r="L138" s="24">
        <v>2.29</v>
      </c>
      <c r="M138" s="24"/>
      <c r="N138" s="24"/>
      <c r="O138" s="24"/>
      <c r="P138" s="24">
        <v>2.29</v>
      </c>
      <c r="Q138" s="24">
        <v>2.1800000000000002</v>
      </c>
      <c r="R138" s="24"/>
      <c r="S138" s="24"/>
      <c r="T138" s="24"/>
      <c r="U138" s="24">
        <v>2.1800000000000002</v>
      </c>
      <c r="V138" s="24">
        <v>1.1399999999999999</v>
      </c>
      <c r="W138" s="24"/>
      <c r="X138" s="24"/>
      <c r="Y138" s="24"/>
      <c r="Z138" s="24">
        <v>1.1399999999999999</v>
      </c>
      <c r="AA138" s="24">
        <v>1.04</v>
      </c>
      <c r="AB138" s="24"/>
      <c r="AC138" s="24"/>
      <c r="AD138" s="24"/>
      <c r="AE138" s="24">
        <v>1.04</v>
      </c>
      <c r="AF138" s="24">
        <v>1.31</v>
      </c>
      <c r="AG138" s="24"/>
      <c r="AH138" s="24"/>
      <c r="AI138" s="24"/>
      <c r="AJ138" s="24">
        <v>1.31</v>
      </c>
    </row>
    <row r="139" spans="1:36" ht="25.5">
      <c r="A139" s="87" t="s">
        <v>340</v>
      </c>
      <c r="B139" s="93">
        <v>1.0900000000000001</v>
      </c>
      <c r="C139" s="24">
        <v>0</v>
      </c>
      <c r="D139" s="24"/>
      <c r="E139" s="24"/>
      <c r="F139" s="94">
        <v>1.0900000000000001</v>
      </c>
      <c r="G139" s="24">
        <v>1.2</v>
      </c>
      <c r="H139" s="24">
        <v>0</v>
      </c>
      <c r="I139" s="24"/>
      <c r="J139" s="24"/>
      <c r="K139" s="24">
        <v>1.2</v>
      </c>
      <c r="L139" s="24">
        <v>1.42</v>
      </c>
      <c r="M139" s="24">
        <v>0</v>
      </c>
      <c r="N139" s="24"/>
      <c r="O139" s="24"/>
      <c r="P139" s="24">
        <v>1.42</v>
      </c>
      <c r="Q139" s="24">
        <v>2.1800000000000002</v>
      </c>
      <c r="R139" s="24">
        <v>0</v>
      </c>
      <c r="S139" s="24"/>
      <c r="T139" s="24"/>
      <c r="U139" s="24">
        <v>2.1800000000000002</v>
      </c>
      <c r="V139" s="24">
        <v>1.36</v>
      </c>
      <c r="W139" s="24">
        <v>0</v>
      </c>
      <c r="X139" s="24"/>
      <c r="Y139" s="24"/>
      <c r="Z139" s="24">
        <v>1.36</v>
      </c>
      <c r="AA139" s="24">
        <v>0.82</v>
      </c>
      <c r="AB139" s="24">
        <v>0</v>
      </c>
      <c r="AC139" s="24"/>
      <c r="AD139" s="24"/>
      <c r="AE139" s="24">
        <v>0.82</v>
      </c>
      <c r="AF139" s="24">
        <v>0.98</v>
      </c>
      <c r="AG139" s="24">
        <v>0</v>
      </c>
      <c r="AH139" s="24"/>
      <c r="AI139" s="24"/>
      <c r="AJ139" s="24">
        <v>0.98</v>
      </c>
    </row>
    <row r="140" spans="1:36" ht="25.5">
      <c r="A140" s="87" t="s">
        <v>342</v>
      </c>
      <c r="B140" s="93">
        <v>0</v>
      </c>
      <c r="C140" s="24">
        <v>0.91</v>
      </c>
      <c r="D140" s="24"/>
      <c r="E140" s="24"/>
      <c r="F140" s="94">
        <v>0.91</v>
      </c>
      <c r="G140" s="24">
        <v>0</v>
      </c>
      <c r="H140" s="24">
        <v>0.85</v>
      </c>
      <c r="I140" s="24"/>
      <c r="J140" s="24"/>
      <c r="K140" s="24">
        <v>0.85</v>
      </c>
      <c r="L140" s="24">
        <v>0.65</v>
      </c>
      <c r="M140" s="24">
        <v>0</v>
      </c>
      <c r="N140" s="24"/>
      <c r="O140" s="24"/>
      <c r="P140" s="24">
        <v>0.65</v>
      </c>
      <c r="Q140" s="24">
        <v>1.24</v>
      </c>
      <c r="R140" s="24">
        <v>0</v>
      </c>
      <c r="S140" s="24"/>
      <c r="T140" s="24"/>
      <c r="U140" s="24">
        <v>1.24</v>
      </c>
      <c r="V140" s="24">
        <v>0</v>
      </c>
      <c r="W140" s="24">
        <v>0.35</v>
      </c>
      <c r="X140" s="24"/>
      <c r="Y140" s="24"/>
      <c r="Z140" s="24">
        <v>0.35</v>
      </c>
      <c r="AA140" s="24">
        <v>0.36</v>
      </c>
      <c r="AB140" s="24">
        <v>0</v>
      </c>
      <c r="AC140" s="24"/>
      <c r="AD140" s="24"/>
      <c r="AE140" s="24">
        <v>0.36</v>
      </c>
      <c r="AF140" s="24">
        <v>1.27</v>
      </c>
      <c r="AG140" s="24">
        <v>0</v>
      </c>
      <c r="AH140" s="24"/>
      <c r="AI140" s="24"/>
      <c r="AJ140" s="24">
        <v>1.27</v>
      </c>
    </row>
    <row r="141" spans="1:36" ht="25.5">
      <c r="A141" s="87" t="s">
        <v>344</v>
      </c>
      <c r="B141" s="93">
        <v>0.18</v>
      </c>
      <c r="C141" s="24">
        <v>0.36</v>
      </c>
      <c r="D141" s="24"/>
      <c r="E141" s="24"/>
      <c r="F141" s="94">
        <v>0.54</v>
      </c>
      <c r="G141" s="24">
        <v>0.09</v>
      </c>
      <c r="H141" s="24">
        <v>0.18</v>
      </c>
      <c r="I141" s="24"/>
      <c r="J141" s="24"/>
      <c r="K141" s="24">
        <v>0.27</v>
      </c>
      <c r="L141" s="24">
        <v>0.09</v>
      </c>
      <c r="M141" s="24">
        <v>0.27</v>
      </c>
      <c r="N141" s="24"/>
      <c r="O141" s="24"/>
      <c r="P141" s="24">
        <v>0.36</v>
      </c>
      <c r="Q141" s="24">
        <v>0.27</v>
      </c>
      <c r="R141" s="24">
        <v>0.36</v>
      </c>
      <c r="S141" s="24"/>
      <c r="T141" s="24"/>
      <c r="U141" s="24">
        <v>0.63</v>
      </c>
      <c r="V141" s="24">
        <v>0.18</v>
      </c>
      <c r="W141" s="24">
        <v>0.36</v>
      </c>
      <c r="X141" s="24"/>
      <c r="Y141" s="24"/>
      <c r="Z141" s="24">
        <v>0.54</v>
      </c>
      <c r="AA141" s="24">
        <v>0.27</v>
      </c>
      <c r="AB141" s="24">
        <v>0.37</v>
      </c>
      <c r="AC141" s="24"/>
      <c r="AD141" s="24"/>
      <c r="AE141" s="24">
        <v>0.64</v>
      </c>
      <c r="AF141" s="24">
        <v>0.27</v>
      </c>
      <c r="AG141" s="24">
        <v>0.36</v>
      </c>
      <c r="AH141" s="24"/>
      <c r="AI141" s="24"/>
      <c r="AJ141" s="24">
        <v>0.63</v>
      </c>
    </row>
    <row r="142" spans="1:36" ht="25.5">
      <c r="A142" s="87" t="s">
        <v>346</v>
      </c>
      <c r="B142" s="93">
        <v>0.54</v>
      </c>
      <c r="C142" s="24"/>
      <c r="D142" s="24"/>
      <c r="E142" s="24"/>
      <c r="F142" s="94">
        <v>0.54</v>
      </c>
      <c r="G142" s="24">
        <v>0.38</v>
      </c>
      <c r="H142" s="24"/>
      <c r="I142" s="24"/>
      <c r="J142" s="24"/>
      <c r="K142" s="24">
        <v>0.38</v>
      </c>
      <c r="L142" s="24">
        <v>0.51</v>
      </c>
      <c r="M142" s="24"/>
      <c r="N142" s="24"/>
      <c r="O142" s="24"/>
      <c r="P142" s="24">
        <v>0.51</v>
      </c>
      <c r="Q142" s="24">
        <v>0.42</v>
      </c>
      <c r="R142" s="24"/>
      <c r="S142" s="24"/>
      <c r="T142" s="24"/>
      <c r="U142" s="24">
        <v>0.42</v>
      </c>
      <c r="V142" s="24">
        <v>0</v>
      </c>
      <c r="W142" s="24"/>
      <c r="X142" s="24"/>
      <c r="Y142" s="24"/>
      <c r="Z142" s="24">
        <v>0</v>
      </c>
      <c r="AA142" s="24">
        <v>0.28999999999999998</v>
      </c>
      <c r="AB142" s="24"/>
      <c r="AC142" s="24"/>
      <c r="AD142" s="24"/>
      <c r="AE142" s="24">
        <v>0.28999999999999998</v>
      </c>
      <c r="AF142" s="24">
        <v>1.22</v>
      </c>
      <c r="AG142" s="24"/>
      <c r="AH142" s="24"/>
      <c r="AI142" s="24"/>
      <c r="AJ142" s="24">
        <v>1.22</v>
      </c>
    </row>
    <row r="143" spans="1:36" ht="25.5">
      <c r="A143" s="87" t="s">
        <v>347</v>
      </c>
      <c r="B143" s="93">
        <v>0.61</v>
      </c>
      <c r="C143" s="24"/>
      <c r="D143" s="24"/>
      <c r="E143" s="24"/>
      <c r="F143" s="94">
        <v>0.61</v>
      </c>
      <c r="G143" s="24">
        <v>0.67</v>
      </c>
      <c r="H143" s="24"/>
      <c r="I143" s="24"/>
      <c r="J143" s="24"/>
      <c r="K143" s="24">
        <v>0.67</v>
      </c>
      <c r="L143" s="24">
        <v>0.67</v>
      </c>
      <c r="M143" s="24"/>
      <c r="N143" s="24"/>
      <c r="O143" s="24"/>
      <c r="P143" s="24">
        <v>0.67</v>
      </c>
      <c r="Q143" s="24">
        <v>0.72</v>
      </c>
      <c r="R143" s="24"/>
      <c r="S143" s="24"/>
      <c r="T143" s="24"/>
      <c r="U143" s="24">
        <v>0.72</v>
      </c>
      <c r="V143" s="24">
        <v>0.49</v>
      </c>
      <c r="W143" s="24"/>
      <c r="X143" s="24"/>
      <c r="Y143" s="24"/>
      <c r="Z143" s="24">
        <v>0.49</v>
      </c>
      <c r="AA143" s="24">
        <v>0.48</v>
      </c>
      <c r="AB143" s="24"/>
      <c r="AC143" s="24"/>
      <c r="AD143" s="24"/>
      <c r="AE143" s="24">
        <v>0.48</v>
      </c>
      <c r="AF143" s="24">
        <v>0.63</v>
      </c>
      <c r="AG143" s="24"/>
      <c r="AH143" s="24"/>
      <c r="AI143" s="24"/>
      <c r="AJ143" s="24">
        <v>0.63</v>
      </c>
    </row>
    <row r="144" spans="1:36" ht="25.5">
      <c r="A144" s="87" t="s">
        <v>348</v>
      </c>
      <c r="B144" s="93">
        <v>0</v>
      </c>
      <c r="C144" s="24">
        <v>0.11</v>
      </c>
      <c r="D144" s="24"/>
      <c r="E144" s="24"/>
      <c r="F144" s="94">
        <v>0.11</v>
      </c>
      <c r="G144" s="24">
        <v>0.33</v>
      </c>
      <c r="H144" s="24">
        <v>0.33</v>
      </c>
      <c r="I144" s="24"/>
      <c r="J144" s="24"/>
      <c r="K144" s="24">
        <v>0.66</v>
      </c>
      <c r="L144" s="24">
        <v>0</v>
      </c>
      <c r="M144" s="24">
        <v>1.24</v>
      </c>
      <c r="N144" s="24"/>
      <c r="O144" s="24"/>
      <c r="P144" s="24">
        <v>1.24</v>
      </c>
      <c r="Q144" s="24">
        <v>1.26</v>
      </c>
      <c r="R144" s="24">
        <v>0</v>
      </c>
      <c r="S144" s="24"/>
      <c r="T144" s="24"/>
      <c r="U144" s="24">
        <v>1.26</v>
      </c>
      <c r="V144" s="24">
        <v>0.05</v>
      </c>
      <c r="W144" s="24">
        <v>0.05</v>
      </c>
      <c r="X144" s="24"/>
      <c r="Y144" s="24"/>
      <c r="Z144" s="24">
        <v>0.1</v>
      </c>
      <c r="AA144" s="24">
        <v>0</v>
      </c>
      <c r="AB144" s="24">
        <v>0.09</v>
      </c>
      <c r="AC144" s="24"/>
      <c r="AD144" s="24"/>
      <c r="AE144" s="24">
        <v>0.09</v>
      </c>
      <c r="AF144" s="24">
        <v>1.4</v>
      </c>
      <c r="AG144" s="24">
        <v>0</v>
      </c>
      <c r="AH144" s="24"/>
      <c r="AI144" s="24"/>
      <c r="AJ144" s="24">
        <v>1.4</v>
      </c>
    </row>
    <row r="145" spans="1:36" ht="38.25">
      <c r="A145" s="87" t="s">
        <v>349</v>
      </c>
      <c r="B145" s="93">
        <v>9.66</v>
      </c>
      <c r="C145" s="24">
        <v>3.33</v>
      </c>
      <c r="D145" s="24">
        <v>0</v>
      </c>
      <c r="E145" s="24">
        <v>0</v>
      </c>
      <c r="F145" s="94">
        <v>12.99</v>
      </c>
      <c r="G145" s="24">
        <v>11.38</v>
      </c>
      <c r="H145" s="24">
        <v>0.53</v>
      </c>
      <c r="I145" s="24">
        <v>0</v>
      </c>
      <c r="J145" s="24"/>
      <c r="K145" s="24">
        <v>11.91</v>
      </c>
      <c r="L145" s="24">
        <v>11.68</v>
      </c>
      <c r="M145" s="24">
        <v>0.23</v>
      </c>
      <c r="N145" s="24"/>
      <c r="O145" s="24"/>
      <c r="P145" s="24">
        <v>11.91</v>
      </c>
      <c r="Q145" s="24">
        <v>12.37</v>
      </c>
      <c r="R145" s="24">
        <v>1.62</v>
      </c>
      <c r="S145" s="24">
        <v>2.76</v>
      </c>
      <c r="T145" s="24"/>
      <c r="U145" s="24">
        <v>16.75</v>
      </c>
      <c r="V145" s="24">
        <v>12.23</v>
      </c>
      <c r="W145" s="24">
        <v>0</v>
      </c>
      <c r="X145" s="24">
        <v>2.54</v>
      </c>
      <c r="Y145" s="24"/>
      <c r="Z145" s="24">
        <v>14.77</v>
      </c>
      <c r="AA145" s="24">
        <v>9.0399999999999991</v>
      </c>
      <c r="AB145" s="24">
        <v>1.1600000000000001</v>
      </c>
      <c r="AC145" s="24">
        <v>2</v>
      </c>
      <c r="AD145" s="24"/>
      <c r="AE145" s="24">
        <v>12.2</v>
      </c>
      <c r="AF145" s="24">
        <v>0</v>
      </c>
      <c r="AG145" s="24">
        <v>11.67</v>
      </c>
      <c r="AH145" s="24">
        <v>2.13</v>
      </c>
      <c r="AI145" s="24"/>
      <c r="AJ145" s="24">
        <v>13.8</v>
      </c>
    </row>
    <row r="146" spans="1:36" ht="38.25">
      <c r="A146" s="87" t="s">
        <v>351</v>
      </c>
      <c r="B146" s="93">
        <v>1.52</v>
      </c>
      <c r="C146" s="24">
        <v>0.33</v>
      </c>
      <c r="D146" s="24"/>
      <c r="E146" s="24"/>
      <c r="F146" s="94">
        <v>1.85</v>
      </c>
      <c r="G146" s="24">
        <v>2.29</v>
      </c>
      <c r="H146" s="24">
        <v>0</v>
      </c>
      <c r="I146" s="24"/>
      <c r="J146" s="24"/>
      <c r="K146" s="24">
        <v>2.29</v>
      </c>
      <c r="L146" s="24">
        <v>2.38</v>
      </c>
      <c r="M146" s="24">
        <v>1.33</v>
      </c>
      <c r="N146" s="24"/>
      <c r="O146" s="24"/>
      <c r="P146" s="24">
        <v>3.71</v>
      </c>
      <c r="Q146" s="24">
        <v>0.95</v>
      </c>
      <c r="R146" s="24">
        <v>0.33</v>
      </c>
      <c r="S146" s="24"/>
      <c r="T146" s="24"/>
      <c r="U146" s="24">
        <v>1.28</v>
      </c>
      <c r="V146" s="24">
        <v>0.96</v>
      </c>
      <c r="W146" s="24">
        <v>0.67</v>
      </c>
      <c r="X146" s="24"/>
      <c r="Y146" s="24"/>
      <c r="Z146" s="24">
        <v>1.63</v>
      </c>
      <c r="AA146" s="24">
        <v>1.62</v>
      </c>
      <c r="AB146" s="24">
        <v>0.67</v>
      </c>
      <c r="AC146" s="24"/>
      <c r="AD146" s="24"/>
      <c r="AE146" s="24">
        <v>2.29</v>
      </c>
      <c r="AF146" s="24">
        <v>1.95</v>
      </c>
      <c r="AG146" s="24">
        <v>0.67</v>
      </c>
      <c r="AH146" s="24"/>
      <c r="AI146" s="24"/>
      <c r="AJ146" s="24">
        <v>2.62</v>
      </c>
    </row>
    <row r="147" spans="1:36" ht="25.5">
      <c r="A147" s="87" t="s">
        <v>352</v>
      </c>
      <c r="B147" s="93">
        <v>0.93</v>
      </c>
      <c r="C147" s="24"/>
      <c r="D147" s="24"/>
      <c r="E147" s="24"/>
      <c r="F147" s="94">
        <v>0.93</v>
      </c>
      <c r="G147" s="24">
        <v>0.91</v>
      </c>
      <c r="H147" s="24"/>
      <c r="I147" s="24"/>
      <c r="J147" s="24"/>
      <c r="K147" s="24">
        <v>0.91</v>
      </c>
      <c r="L147" s="24">
        <v>0.97</v>
      </c>
      <c r="M147" s="24"/>
      <c r="N147" s="24"/>
      <c r="O147" s="24"/>
      <c r="P147" s="24">
        <v>0.97</v>
      </c>
      <c r="Q147" s="24">
        <v>1.2</v>
      </c>
      <c r="R147" s="24"/>
      <c r="S147" s="24"/>
      <c r="T147" s="24"/>
      <c r="U147" s="24">
        <v>1.2</v>
      </c>
      <c r="V147" s="24">
        <v>0.56999999999999995</v>
      </c>
      <c r="W147" s="24"/>
      <c r="X147" s="24"/>
      <c r="Y147" s="24"/>
      <c r="Z147" s="24">
        <v>0.56999999999999995</v>
      </c>
      <c r="AA147" s="24">
        <v>0.44</v>
      </c>
      <c r="AB147" s="24"/>
      <c r="AC147" s="24"/>
      <c r="AD147" s="24"/>
      <c r="AE147" s="24">
        <v>0.44</v>
      </c>
      <c r="AF147" s="24">
        <v>0.34</v>
      </c>
      <c r="AG147" s="24"/>
      <c r="AH147" s="24"/>
      <c r="AI147" s="24"/>
      <c r="AJ147" s="24">
        <v>0.34</v>
      </c>
    </row>
    <row r="148" spans="1:36" ht="25.5">
      <c r="A148" s="87" t="s">
        <v>353</v>
      </c>
      <c r="B148" s="93"/>
      <c r="C148" s="24">
        <v>0.49</v>
      </c>
      <c r="D148" s="24"/>
      <c r="E148" s="24"/>
      <c r="F148" s="94">
        <v>0.49</v>
      </c>
      <c r="G148" s="24"/>
      <c r="H148" s="24">
        <v>0.48</v>
      </c>
      <c r="I148" s="24"/>
      <c r="J148" s="24"/>
      <c r="K148" s="24">
        <v>0.48</v>
      </c>
      <c r="L148" s="24"/>
      <c r="M148" s="24">
        <v>0.46</v>
      </c>
      <c r="N148" s="24"/>
      <c r="O148" s="24"/>
      <c r="P148" s="24">
        <v>0.46</v>
      </c>
      <c r="Q148" s="24">
        <v>0.76</v>
      </c>
      <c r="R148" s="24"/>
      <c r="S148" s="24"/>
      <c r="T148" s="24"/>
      <c r="U148" s="24">
        <v>0.76</v>
      </c>
      <c r="V148" s="24"/>
      <c r="W148" s="24">
        <v>0.28999999999999998</v>
      </c>
      <c r="X148" s="24"/>
      <c r="Y148" s="24"/>
      <c r="Z148" s="24">
        <v>0.28999999999999998</v>
      </c>
      <c r="AA148" s="24"/>
      <c r="AB148" s="24">
        <v>0.27</v>
      </c>
      <c r="AC148" s="24"/>
      <c r="AD148" s="24"/>
      <c r="AE148" s="24">
        <v>0.27</v>
      </c>
      <c r="AF148" s="24"/>
      <c r="AG148" s="24">
        <v>0.27</v>
      </c>
      <c r="AH148" s="24"/>
      <c r="AI148" s="24"/>
      <c r="AJ148" s="24">
        <v>0.27</v>
      </c>
    </row>
    <row r="149" spans="1:36" ht="25.5">
      <c r="A149" s="87" t="s">
        <v>354</v>
      </c>
      <c r="B149" s="93"/>
      <c r="C149" s="24">
        <v>0.56999999999999995</v>
      </c>
      <c r="D149" s="24"/>
      <c r="E149" s="24"/>
      <c r="F149" s="94">
        <v>0.56999999999999995</v>
      </c>
      <c r="G149" s="24"/>
      <c r="H149" s="24">
        <v>0.67</v>
      </c>
      <c r="I149" s="24"/>
      <c r="J149" s="24"/>
      <c r="K149" s="24">
        <v>0.67</v>
      </c>
      <c r="L149" s="24"/>
      <c r="M149" s="24">
        <v>0.56999999999999995</v>
      </c>
      <c r="N149" s="24"/>
      <c r="O149" s="24"/>
      <c r="P149" s="24">
        <v>0.56999999999999995</v>
      </c>
      <c r="Q149" s="24">
        <v>0.56999999999999995</v>
      </c>
      <c r="R149" s="24"/>
      <c r="S149" s="24"/>
      <c r="T149" s="24"/>
      <c r="U149" s="24">
        <v>0.56999999999999995</v>
      </c>
      <c r="V149" s="24"/>
      <c r="W149" s="24">
        <v>0.56999999999999995</v>
      </c>
      <c r="X149" s="24"/>
      <c r="Y149" s="24"/>
      <c r="Z149" s="24">
        <v>0.56999999999999995</v>
      </c>
      <c r="AA149" s="24"/>
      <c r="AB149" s="24">
        <v>0.4</v>
      </c>
      <c r="AC149" s="24"/>
      <c r="AD149" s="24"/>
      <c r="AE149" s="24">
        <v>0.4</v>
      </c>
      <c r="AF149" s="24"/>
      <c r="AG149" s="24">
        <v>0.38</v>
      </c>
      <c r="AH149" s="24"/>
      <c r="AI149" s="24"/>
      <c r="AJ149" s="24">
        <v>0.38</v>
      </c>
    </row>
    <row r="150" spans="1:36" ht="25.5">
      <c r="A150" s="87" t="s">
        <v>355</v>
      </c>
      <c r="B150" s="93">
        <v>3.81</v>
      </c>
      <c r="C150" s="24">
        <v>0</v>
      </c>
      <c r="D150" s="24"/>
      <c r="E150" s="24"/>
      <c r="F150" s="94">
        <v>3.81</v>
      </c>
      <c r="G150" s="24">
        <v>3.36</v>
      </c>
      <c r="H150" s="24">
        <v>0</v>
      </c>
      <c r="I150" s="24"/>
      <c r="J150" s="24"/>
      <c r="K150" s="24">
        <v>3.36</v>
      </c>
      <c r="L150" s="24">
        <v>3.63</v>
      </c>
      <c r="M150" s="24">
        <v>0</v>
      </c>
      <c r="N150" s="24"/>
      <c r="O150" s="24"/>
      <c r="P150" s="24">
        <v>3.63</v>
      </c>
      <c r="Q150" s="24">
        <v>3.72</v>
      </c>
      <c r="R150" s="24">
        <v>0.54</v>
      </c>
      <c r="S150" s="24"/>
      <c r="T150" s="24"/>
      <c r="U150" s="24">
        <v>4.26</v>
      </c>
      <c r="V150" s="24">
        <v>2.36</v>
      </c>
      <c r="W150" s="24">
        <v>0</v>
      </c>
      <c r="X150" s="24"/>
      <c r="Y150" s="24"/>
      <c r="Z150" s="24">
        <v>2.36</v>
      </c>
      <c r="AA150" s="24">
        <v>2</v>
      </c>
      <c r="AB150" s="24">
        <v>0</v>
      </c>
      <c r="AC150" s="24"/>
      <c r="AD150" s="24"/>
      <c r="AE150" s="24">
        <v>2</v>
      </c>
      <c r="AF150" s="24">
        <v>2</v>
      </c>
      <c r="AG150" s="24">
        <v>0.18</v>
      </c>
      <c r="AH150" s="24"/>
      <c r="AI150" s="24"/>
      <c r="AJ150" s="24">
        <v>2.1800000000000002</v>
      </c>
    </row>
    <row r="151" spans="1:36" ht="25.5">
      <c r="A151" s="87" t="s">
        <v>356</v>
      </c>
      <c r="B151" s="93">
        <v>1.47</v>
      </c>
      <c r="C151" s="24">
        <v>2.83</v>
      </c>
      <c r="D151" s="24"/>
      <c r="E151" s="24"/>
      <c r="F151" s="94">
        <v>4.3</v>
      </c>
      <c r="G151" s="24">
        <v>1.36</v>
      </c>
      <c r="H151" s="24">
        <v>2.4500000000000002</v>
      </c>
      <c r="I151" s="24"/>
      <c r="J151" s="24"/>
      <c r="K151" s="24">
        <v>3.8100000000000005</v>
      </c>
      <c r="L151" s="24">
        <v>1.53</v>
      </c>
      <c r="M151" s="24">
        <v>2.67</v>
      </c>
      <c r="N151" s="24"/>
      <c r="O151" s="24"/>
      <c r="P151" s="24">
        <v>4.2</v>
      </c>
      <c r="Q151" s="24">
        <v>2.4500000000000002</v>
      </c>
      <c r="R151" s="24">
        <v>3.38</v>
      </c>
      <c r="S151" s="24"/>
      <c r="T151" s="24"/>
      <c r="U151" s="24">
        <v>5.83</v>
      </c>
      <c r="V151" s="24">
        <v>1.36</v>
      </c>
      <c r="W151" s="24">
        <v>2.4500000000000002</v>
      </c>
      <c r="X151" s="24"/>
      <c r="Y151" s="24"/>
      <c r="Z151" s="24">
        <v>3.8100000000000005</v>
      </c>
      <c r="AA151" s="24">
        <v>1.0900000000000001</v>
      </c>
      <c r="AB151" s="24">
        <v>2.02</v>
      </c>
      <c r="AC151" s="24"/>
      <c r="AD151" s="24"/>
      <c r="AE151" s="24">
        <v>3.1100000000000003</v>
      </c>
      <c r="AF151" s="24">
        <v>1.47</v>
      </c>
      <c r="AG151" s="24">
        <v>2.23</v>
      </c>
      <c r="AH151" s="24"/>
      <c r="AI151" s="24"/>
      <c r="AJ151" s="24">
        <v>3.7</v>
      </c>
    </row>
    <row r="152" spans="1:36" ht="25.5">
      <c r="A152" s="87" t="s">
        <v>358</v>
      </c>
      <c r="B152" s="93">
        <v>3.27</v>
      </c>
      <c r="C152" s="24"/>
      <c r="D152" s="24"/>
      <c r="E152" s="24"/>
      <c r="F152" s="94">
        <v>3.27</v>
      </c>
      <c r="G152" s="24">
        <v>2.72</v>
      </c>
      <c r="H152" s="24"/>
      <c r="I152" s="24"/>
      <c r="J152" s="24"/>
      <c r="K152" s="24">
        <v>2.72</v>
      </c>
      <c r="L152" s="24">
        <v>2.67</v>
      </c>
      <c r="M152" s="24"/>
      <c r="N152" s="24"/>
      <c r="O152" s="24"/>
      <c r="P152" s="24">
        <v>2.67</v>
      </c>
      <c r="Q152" s="24">
        <v>4.25</v>
      </c>
      <c r="R152" s="24"/>
      <c r="S152" s="24"/>
      <c r="T152" s="24"/>
      <c r="U152" s="24">
        <v>4.25</v>
      </c>
      <c r="V152" s="24">
        <v>1.96</v>
      </c>
      <c r="W152" s="24"/>
      <c r="X152" s="24"/>
      <c r="Y152" s="24"/>
      <c r="Z152" s="24">
        <v>1.96</v>
      </c>
      <c r="AA152" s="24">
        <v>2.1800000000000002</v>
      </c>
      <c r="AB152" s="24"/>
      <c r="AC152" s="24"/>
      <c r="AD152" s="24"/>
      <c r="AE152" s="24">
        <v>2.1800000000000002</v>
      </c>
      <c r="AF152" s="24">
        <v>2.23</v>
      </c>
      <c r="AG152" s="24"/>
      <c r="AH152" s="24"/>
      <c r="AI152" s="24"/>
      <c r="AJ152" s="24">
        <v>2.23</v>
      </c>
    </row>
    <row r="153" spans="1:36" ht="25.5">
      <c r="A153" s="87" t="s">
        <v>360</v>
      </c>
      <c r="B153" s="93">
        <v>1.52</v>
      </c>
      <c r="C153" s="24">
        <v>3.52</v>
      </c>
      <c r="D153" s="24"/>
      <c r="E153" s="24"/>
      <c r="F153" s="94">
        <v>5.04</v>
      </c>
      <c r="G153" s="24">
        <v>1.37</v>
      </c>
      <c r="H153" s="24">
        <v>3.71</v>
      </c>
      <c r="I153" s="24"/>
      <c r="J153" s="24"/>
      <c r="K153" s="24">
        <v>5.08</v>
      </c>
      <c r="L153" s="24">
        <v>4</v>
      </c>
      <c r="M153" s="24">
        <v>0</v>
      </c>
      <c r="N153" s="24"/>
      <c r="O153" s="24"/>
      <c r="P153" s="24">
        <v>4</v>
      </c>
      <c r="Q153" s="24">
        <v>0.8</v>
      </c>
      <c r="R153" s="24">
        <v>4.3</v>
      </c>
      <c r="S153" s="24"/>
      <c r="T153" s="24"/>
      <c r="U153" s="24">
        <v>5.0999999999999996</v>
      </c>
      <c r="V153" s="24">
        <v>0.61</v>
      </c>
      <c r="W153" s="24">
        <v>2.19</v>
      </c>
      <c r="X153" s="24"/>
      <c r="Y153" s="24"/>
      <c r="Z153" s="24">
        <v>2.8</v>
      </c>
      <c r="AA153" s="24">
        <v>0.34</v>
      </c>
      <c r="AB153" s="24">
        <v>2.09</v>
      </c>
      <c r="AC153" s="24"/>
      <c r="AD153" s="24"/>
      <c r="AE153" s="24">
        <v>2.4299999999999997</v>
      </c>
      <c r="AF153" s="24">
        <v>0.36</v>
      </c>
      <c r="AG153" s="24">
        <v>2.25</v>
      </c>
      <c r="AH153" s="24"/>
      <c r="AI153" s="24"/>
      <c r="AJ153" s="24">
        <v>2.61</v>
      </c>
    </row>
    <row r="154" spans="1:36" ht="25.5">
      <c r="A154" s="87" t="s">
        <v>361</v>
      </c>
      <c r="B154" s="93">
        <v>1.6</v>
      </c>
      <c r="C154" s="24"/>
      <c r="D154" s="24"/>
      <c r="E154" s="24"/>
      <c r="F154" s="94">
        <v>1.6</v>
      </c>
      <c r="G154" s="24">
        <v>1.43</v>
      </c>
      <c r="H154" s="24"/>
      <c r="I154" s="24"/>
      <c r="J154" s="24"/>
      <c r="K154" s="24">
        <v>1.43</v>
      </c>
      <c r="L154" s="24">
        <v>1.48</v>
      </c>
      <c r="M154" s="24"/>
      <c r="N154" s="24"/>
      <c r="O154" s="24"/>
      <c r="P154" s="24">
        <v>1.48</v>
      </c>
      <c r="Q154" s="24">
        <v>1.66</v>
      </c>
      <c r="R154" s="24"/>
      <c r="S154" s="24"/>
      <c r="T154" s="24"/>
      <c r="U154" s="24">
        <v>1.66</v>
      </c>
      <c r="V154" s="24">
        <v>1.9</v>
      </c>
      <c r="W154" s="24"/>
      <c r="X154" s="24"/>
      <c r="Y154" s="24"/>
      <c r="Z154" s="24">
        <v>1.9</v>
      </c>
      <c r="AA154" s="24">
        <v>1.71</v>
      </c>
      <c r="AB154" s="24"/>
      <c r="AC154" s="24"/>
      <c r="AD154" s="24"/>
      <c r="AE154" s="24">
        <v>1.71</v>
      </c>
      <c r="AF154" s="24">
        <v>1.71</v>
      </c>
      <c r="AG154" s="24"/>
      <c r="AH154" s="24"/>
      <c r="AI154" s="24"/>
      <c r="AJ154" s="24">
        <v>1.71</v>
      </c>
    </row>
    <row r="155" spans="1:36" ht="38.25">
      <c r="A155" s="87" t="s">
        <v>362</v>
      </c>
      <c r="B155" s="93">
        <v>0</v>
      </c>
      <c r="C155" s="24">
        <v>0.4</v>
      </c>
      <c r="D155" s="24">
        <v>0</v>
      </c>
      <c r="E155" s="24">
        <v>0</v>
      </c>
      <c r="F155" s="94">
        <v>0.4</v>
      </c>
      <c r="G155" s="24">
        <v>0.39</v>
      </c>
      <c r="H155" s="24">
        <v>0</v>
      </c>
      <c r="I155" s="24"/>
      <c r="J155" s="24"/>
      <c r="K155" s="24">
        <v>0.39</v>
      </c>
      <c r="L155" s="24">
        <v>0</v>
      </c>
      <c r="M155" s="24">
        <v>0.49</v>
      </c>
      <c r="N155" s="24"/>
      <c r="O155" s="24"/>
      <c r="P155" s="24">
        <v>0.49</v>
      </c>
      <c r="Q155" s="24">
        <v>0</v>
      </c>
      <c r="R155" s="24">
        <v>0.86</v>
      </c>
      <c r="S155" s="24"/>
      <c r="T155" s="24"/>
      <c r="U155" s="24">
        <v>0.86</v>
      </c>
      <c r="V155" s="24">
        <v>0.39</v>
      </c>
      <c r="W155" s="24">
        <v>0</v>
      </c>
      <c r="X155" s="24"/>
      <c r="Y155" s="24"/>
      <c r="Z155" s="24">
        <v>0.39</v>
      </c>
      <c r="AA155" s="24">
        <v>0</v>
      </c>
      <c r="AB155" s="24">
        <v>0.35</v>
      </c>
      <c r="AC155" s="24"/>
      <c r="AD155" s="24"/>
      <c r="AE155" s="24">
        <v>0.35</v>
      </c>
      <c r="AF155" s="24">
        <v>0</v>
      </c>
      <c r="AG155" s="24">
        <v>0.4</v>
      </c>
      <c r="AH155" s="24"/>
      <c r="AI155" s="24"/>
      <c r="AJ155" s="24">
        <v>0.4</v>
      </c>
    </row>
    <row r="156" spans="1:36" ht="25.5">
      <c r="A156" s="87" t="s">
        <v>363</v>
      </c>
      <c r="B156" s="93">
        <v>3.77</v>
      </c>
      <c r="C156" s="24">
        <v>3.65</v>
      </c>
      <c r="D156" s="24"/>
      <c r="E156" s="24"/>
      <c r="F156" s="94">
        <v>7.42</v>
      </c>
      <c r="G156" s="24">
        <v>4</v>
      </c>
      <c r="H156" s="24">
        <v>2.17</v>
      </c>
      <c r="I156" s="24"/>
      <c r="J156" s="24"/>
      <c r="K156" s="24">
        <v>6.17</v>
      </c>
      <c r="L156" s="24">
        <v>5.25</v>
      </c>
      <c r="M156" s="24">
        <v>2</v>
      </c>
      <c r="N156" s="24"/>
      <c r="O156" s="24"/>
      <c r="P156" s="24">
        <v>7.25</v>
      </c>
      <c r="Q156" s="24">
        <v>5.48</v>
      </c>
      <c r="R156" s="24">
        <v>1.77</v>
      </c>
      <c r="S156" s="24"/>
      <c r="T156" s="24"/>
      <c r="U156" s="24">
        <v>7.25</v>
      </c>
      <c r="V156" s="24">
        <v>4.1100000000000003</v>
      </c>
      <c r="W156" s="24">
        <v>2.63</v>
      </c>
      <c r="X156" s="24"/>
      <c r="Y156" s="24"/>
      <c r="Z156" s="24">
        <v>6.74</v>
      </c>
      <c r="AA156" s="24">
        <v>4.62</v>
      </c>
      <c r="AB156" s="24">
        <v>1.6</v>
      </c>
      <c r="AC156" s="24"/>
      <c r="AD156" s="24"/>
      <c r="AE156" s="24">
        <v>6.2200000000000006</v>
      </c>
      <c r="AF156" s="24">
        <v>4.45</v>
      </c>
      <c r="AG156" s="24">
        <v>1.66</v>
      </c>
      <c r="AH156" s="24"/>
      <c r="AI156" s="24"/>
      <c r="AJ156" s="24">
        <v>6.11</v>
      </c>
    </row>
    <row r="157" spans="1:36" ht="25.5">
      <c r="A157" s="87" t="s">
        <v>364</v>
      </c>
      <c r="B157" s="93"/>
      <c r="C157" s="24">
        <v>0.91</v>
      </c>
      <c r="D157" s="24"/>
      <c r="E157" s="24"/>
      <c r="F157" s="94">
        <v>0.91</v>
      </c>
      <c r="G157" s="24"/>
      <c r="H157" s="24">
        <v>1.05</v>
      </c>
      <c r="I157" s="24"/>
      <c r="J157" s="24"/>
      <c r="K157" s="24">
        <v>1.05</v>
      </c>
      <c r="L157" s="24"/>
      <c r="M157" s="24">
        <v>1.33</v>
      </c>
      <c r="N157" s="24"/>
      <c r="O157" s="24"/>
      <c r="P157" s="24">
        <v>1.33</v>
      </c>
      <c r="Q157" s="24"/>
      <c r="R157" s="24">
        <v>1.52</v>
      </c>
      <c r="S157" s="24"/>
      <c r="T157" s="24"/>
      <c r="U157" s="24">
        <v>1.52</v>
      </c>
      <c r="V157" s="24"/>
      <c r="W157" s="24">
        <v>0.69</v>
      </c>
      <c r="X157" s="24"/>
      <c r="Y157" s="24"/>
      <c r="Z157" s="24">
        <v>0.69</v>
      </c>
      <c r="AA157" s="24"/>
      <c r="AB157" s="24">
        <v>0.38</v>
      </c>
      <c r="AC157" s="24"/>
      <c r="AD157" s="24"/>
      <c r="AE157" s="24">
        <v>0.38</v>
      </c>
      <c r="AF157" s="24"/>
      <c r="AG157" s="24">
        <v>0.95</v>
      </c>
      <c r="AH157" s="24"/>
      <c r="AI157" s="24"/>
      <c r="AJ157" s="24">
        <v>0.95</v>
      </c>
    </row>
    <row r="158" spans="1:36" ht="25.5">
      <c r="A158" s="87" t="s">
        <v>365</v>
      </c>
      <c r="B158" s="93">
        <v>0.56999999999999995</v>
      </c>
      <c r="C158" s="24"/>
      <c r="D158" s="24"/>
      <c r="E158" s="24"/>
      <c r="F158" s="94">
        <v>0.56999999999999995</v>
      </c>
      <c r="G158" s="24">
        <v>0.38</v>
      </c>
      <c r="H158" s="24"/>
      <c r="I158" s="24"/>
      <c r="J158" s="24"/>
      <c r="K158" s="24">
        <v>0.38</v>
      </c>
      <c r="L158" s="24">
        <v>0.28999999999999998</v>
      </c>
      <c r="M158" s="24"/>
      <c r="N158" s="24"/>
      <c r="O158" s="24"/>
      <c r="P158" s="24">
        <v>0.28999999999999998</v>
      </c>
      <c r="Q158" s="24">
        <v>0.56999999999999995</v>
      </c>
      <c r="R158" s="24"/>
      <c r="S158" s="24"/>
      <c r="T158" s="24"/>
      <c r="U158" s="24">
        <v>0.56999999999999995</v>
      </c>
      <c r="V158" s="24">
        <v>0.19</v>
      </c>
      <c r="W158" s="24"/>
      <c r="X158" s="24"/>
      <c r="Y158" s="24"/>
      <c r="Z158" s="24">
        <v>0.19</v>
      </c>
      <c r="AA158" s="24">
        <v>0.48</v>
      </c>
      <c r="AB158" s="24"/>
      <c r="AC158" s="24"/>
      <c r="AD158" s="24"/>
      <c r="AE158" s="24">
        <v>0.48</v>
      </c>
      <c r="AF158" s="24">
        <v>0.56999999999999995</v>
      </c>
      <c r="AG158" s="24"/>
      <c r="AH158" s="24"/>
      <c r="AI158" s="24"/>
      <c r="AJ158" s="24">
        <v>0.56999999999999995</v>
      </c>
    </row>
    <row r="159" spans="1:36" ht="25.5">
      <c r="A159" s="87" t="s">
        <v>366</v>
      </c>
      <c r="B159" s="93">
        <v>0.76</v>
      </c>
      <c r="C159" s="24"/>
      <c r="D159" s="24"/>
      <c r="E159" s="24"/>
      <c r="F159" s="94">
        <v>0.76</v>
      </c>
      <c r="G159" s="24">
        <v>0.38</v>
      </c>
      <c r="H159" s="24"/>
      <c r="I159" s="24"/>
      <c r="J159" s="24"/>
      <c r="K159" s="24">
        <v>0.38</v>
      </c>
      <c r="L159" s="24">
        <v>0.76</v>
      </c>
      <c r="M159" s="24"/>
      <c r="N159" s="24"/>
      <c r="O159" s="24"/>
      <c r="P159" s="24">
        <v>0.76</v>
      </c>
      <c r="Q159" s="24">
        <v>1.24</v>
      </c>
      <c r="R159" s="24"/>
      <c r="S159" s="24"/>
      <c r="T159" s="24"/>
      <c r="U159" s="24">
        <v>1.24</v>
      </c>
      <c r="V159" s="24">
        <v>0</v>
      </c>
      <c r="W159" s="24"/>
      <c r="X159" s="24"/>
      <c r="Y159" s="24"/>
      <c r="Z159" s="24">
        <v>0</v>
      </c>
      <c r="AA159" s="24">
        <v>0.67</v>
      </c>
      <c r="AB159" s="24"/>
      <c r="AC159" s="24"/>
      <c r="AD159" s="24"/>
      <c r="AE159" s="24">
        <v>0.67</v>
      </c>
      <c r="AF159" s="24">
        <v>0.67</v>
      </c>
      <c r="AG159" s="24"/>
      <c r="AH159" s="24"/>
      <c r="AI159" s="24"/>
      <c r="AJ159" s="24">
        <v>0.67</v>
      </c>
    </row>
    <row r="160" spans="1:36" ht="63.75">
      <c r="A160" s="87" t="s">
        <v>367</v>
      </c>
      <c r="B160" s="93">
        <v>6.08</v>
      </c>
      <c r="C160" s="24">
        <v>4.8899999999999997</v>
      </c>
      <c r="D160" s="24">
        <v>0</v>
      </c>
      <c r="E160" s="24">
        <v>0</v>
      </c>
      <c r="F160" s="94">
        <v>10.969999999999999</v>
      </c>
      <c r="G160" s="24">
        <v>5.0299999999999994</v>
      </c>
      <c r="H160" s="24">
        <v>3.94</v>
      </c>
      <c r="I160" s="24"/>
      <c r="J160" s="24"/>
      <c r="K160" s="24">
        <v>8.9699999999999989</v>
      </c>
      <c r="L160" s="24">
        <v>6.8</v>
      </c>
      <c r="M160" s="24">
        <v>5.19</v>
      </c>
      <c r="N160" s="24"/>
      <c r="O160" s="24"/>
      <c r="P160" s="24">
        <v>11.990000000000002</v>
      </c>
      <c r="Q160" s="24">
        <v>6.26</v>
      </c>
      <c r="R160" s="24">
        <v>5.35</v>
      </c>
      <c r="S160" s="24"/>
      <c r="T160" s="24"/>
      <c r="U160" s="24">
        <v>11.61</v>
      </c>
      <c r="V160" s="24">
        <v>11.3</v>
      </c>
      <c r="W160" s="24">
        <v>0</v>
      </c>
      <c r="X160" s="24"/>
      <c r="Y160" s="24"/>
      <c r="Z160" s="24">
        <v>11.3</v>
      </c>
      <c r="AA160" s="24">
        <v>4.7</v>
      </c>
      <c r="AB160" s="24">
        <v>3.6</v>
      </c>
      <c r="AC160" s="24"/>
      <c r="AD160" s="24"/>
      <c r="AE160" s="24">
        <v>8.3000000000000007</v>
      </c>
      <c r="AF160" s="24">
        <v>6</v>
      </c>
      <c r="AG160" s="24">
        <v>4.8</v>
      </c>
      <c r="AH160" s="24"/>
      <c r="AI160" s="24"/>
      <c r="AJ160" s="24">
        <v>10.8</v>
      </c>
    </row>
    <row r="161" spans="1:36" ht="51">
      <c r="A161" s="87" t="s">
        <v>369</v>
      </c>
      <c r="B161" s="93">
        <v>0</v>
      </c>
      <c r="C161" s="24">
        <v>2.34</v>
      </c>
      <c r="D161" s="24">
        <v>0</v>
      </c>
      <c r="E161" s="24">
        <v>0</v>
      </c>
      <c r="F161" s="94">
        <v>2.34</v>
      </c>
      <c r="G161" s="24">
        <v>0</v>
      </c>
      <c r="H161" s="24">
        <v>2.9699999999999998</v>
      </c>
      <c r="I161" s="24"/>
      <c r="J161" s="24"/>
      <c r="K161" s="24">
        <v>2.9699999999999998</v>
      </c>
      <c r="L161" s="24"/>
      <c r="M161" s="24">
        <v>2.1399999999999997</v>
      </c>
      <c r="N161" s="24"/>
      <c r="O161" s="24"/>
      <c r="P161" s="24">
        <v>2.1399999999999997</v>
      </c>
      <c r="Q161" s="24">
        <v>3.25</v>
      </c>
      <c r="R161" s="24"/>
      <c r="S161" s="24"/>
      <c r="T161" s="24"/>
      <c r="U161" s="24">
        <v>3.25</v>
      </c>
      <c r="V161" s="24">
        <v>0</v>
      </c>
      <c r="W161" s="24">
        <v>1.7999999999999998</v>
      </c>
      <c r="X161" s="24"/>
      <c r="Y161" s="24"/>
      <c r="Z161" s="24">
        <v>1.7999999999999998</v>
      </c>
      <c r="AA161" s="24">
        <v>0</v>
      </c>
      <c r="AB161" s="24">
        <v>2</v>
      </c>
      <c r="AC161" s="24"/>
      <c r="AD161" s="24"/>
      <c r="AE161" s="24">
        <v>2</v>
      </c>
      <c r="AF161" s="24">
        <v>0</v>
      </c>
      <c r="AG161" s="24">
        <v>1.88</v>
      </c>
      <c r="AH161" s="24"/>
      <c r="AI161" s="24"/>
      <c r="AJ161" s="24">
        <v>1.88</v>
      </c>
    </row>
    <row r="162" spans="1:36" ht="63.75">
      <c r="A162" s="87" t="s">
        <v>371</v>
      </c>
      <c r="B162" s="93">
        <v>2.83</v>
      </c>
      <c r="C162" s="24">
        <v>0</v>
      </c>
      <c r="D162" s="24">
        <v>0</v>
      </c>
      <c r="E162" s="24">
        <v>0</v>
      </c>
      <c r="F162" s="94">
        <v>2.83</v>
      </c>
      <c r="G162" s="24">
        <v>3.39</v>
      </c>
      <c r="H162" s="24">
        <v>0</v>
      </c>
      <c r="I162" s="24"/>
      <c r="J162" s="24"/>
      <c r="K162" s="24">
        <v>3.39</v>
      </c>
      <c r="L162" s="24">
        <v>4.49</v>
      </c>
      <c r="M162" s="24">
        <v>0</v>
      </c>
      <c r="N162" s="24"/>
      <c r="O162" s="24"/>
      <c r="P162" s="24">
        <v>4.49</v>
      </c>
      <c r="Q162" s="24">
        <v>4</v>
      </c>
      <c r="R162" s="24"/>
      <c r="S162" s="24"/>
      <c r="T162" s="24"/>
      <c r="U162" s="24">
        <v>4</v>
      </c>
      <c r="V162" s="24">
        <v>2</v>
      </c>
      <c r="W162" s="24">
        <v>0</v>
      </c>
      <c r="X162" s="24"/>
      <c r="Y162" s="24"/>
      <c r="Z162" s="24">
        <v>2</v>
      </c>
      <c r="AA162" s="24">
        <v>2.1</v>
      </c>
      <c r="AB162" s="24">
        <v>0</v>
      </c>
      <c r="AC162" s="24"/>
      <c r="AD162" s="24"/>
      <c r="AE162" s="24">
        <v>2.1</v>
      </c>
      <c r="AF162" s="24">
        <v>2.36</v>
      </c>
      <c r="AG162" s="24">
        <v>0</v>
      </c>
      <c r="AH162" s="24"/>
      <c r="AI162" s="24"/>
      <c r="AJ162" s="24">
        <v>2.36</v>
      </c>
    </row>
    <row r="163" spans="1:36" ht="63.75">
      <c r="A163" s="87" t="s">
        <v>372</v>
      </c>
      <c r="B163" s="93">
        <v>7.53</v>
      </c>
      <c r="C163" s="24">
        <v>1.56</v>
      </c>
      <c r="D163" s="24">
        <v>0</v>
      </c>
      <c r="E163" s="24">
        <v>0</v>
      </c>
      <c r="F163" s="94">
        <v>9.09</v>
      </c>
      <c r="G163" s="24">
        <v>4.79</v>
      </c>
      <c r="H163" s="24">
        <v>1.81</v>
      </c>
      <c r="I163" s="24"/>
      <c r="J163" s="24"/>
      <c r="K163" s="24">
        <v>6.6</v>
      </c>
      <c r="L163" s="24">
        <v>5.87</v>
      </c>
      <c r="M163" s="24">
        <v>1.57</v>
      </c>
      <c r="N163" s="24"/>
      <c r="O163" s="24"/>
      <c r="P163" s="24">
        <v>7.44</v>
      </c>
      <c r="Q163" s="24">
        <v>8.75</v>
      </c>
      <c r="R163" s="24">
        <v>1.87</v>
      </c>
      <c r="S163" s="24"/>
      <c r="T163" s="24"/>
      <c r="U163" s="24">
        <v>10.620000000000001</v>
      </c>
      <c r="V163" s="24">
        <v>7.9</v>
      </c>
      <c r="W163" s="24">
        <v>1.5</v>
      </c>
      <c r="X163" s="24"/>
      <c r="Y163" s="24"/>
      <c r="Z163" s="24">
        <v>9.4</v>
      </c>
      <c r="AA163" s="24">
        <v>5.5</v>
      </c>
      <c r="AB163" s="24">
        <v>1.2</v>
      </c>
      <c r="AC163" s="24"/>
      <c r="AD163" s="24"/>
      <c r="AE163" s="24">
        <v>6.7</v>
      </c>
      <c r="AF163" s="24">
        <v>7.25</v>
      </c>
      <c r="AG163" s="24">
        <v>1.8</v>
      </c>
      <c r="AH163" s="24"/>
      <c r="AI163" s="24"/>
      <c r="AJ163" s="24">
        <v>9.0500000000000007</v>
      </c>
    </row>
    <row r="164" spans="1:36" ht="63.75">
      <c r="A164" s="87" t="s">
        <v>373</v>
      </c>
      <c r="B164" s="93">
        <v>1.47</v>
      </c>
      <c r="C164" s="24">
        <v>0</v>
      </c>
      <c r="D164" s="24">
        <v>0</v>
      </c>
      <c r="E164" s="24">
        <v>0</v>
      </c>
      <c r="F164" s="94">
        <v>1.47</v>
      </c>
      <c r="G164" s="24">
        <v>1.4</v>
      </c>
      <c r="H164" s="24">
        <v>0</v>
      </c>
      <c r="I164" s="24"/>
      <c r="J164" s="24"/>
      <c r="K164" s="24">
        <v>1.4</v>
      </c>
      <c r="L164" s="24">
        <v>1.49</v>
      </c>
      <c r="M164" s="24"/>
      <c r="N164" s="24"/>
      <c r="O164" s="24"/>
      <c r="P164" s="24">
        <v>1.49</v>
      </c>
      <c r="Q164" s="24">
        <v>1.77</v>
      </c>
      <c r="R164" s="24"/>
      <c r="S164" s="24"/>
      <c r="T164" s="24"/>
      <c r="U164" s="24">
        <v>1.77</v>
      </c>
      <c r="V164" s="24">
        <v>1.3</v>
      </c>
      <c r="W164" s="24">
        <v>0</v>
      </c>
      <c r="X164" s="24"/>
      <c r="Y164" s="24"/>
      <c r="Z164" s="24">
        <v>1.3</v>
      </c>
      <c r="AA164" s="24">
        <v>1.2</v>
      </c>
      <c r="AB164" s="24">
        <v>0</v>
      </c>
      <c r="AC164" s="24"/>
      <c r="AD164" s="24"/>
      <c r="AE164" s="24">
        <v>1.2</v>
      </c>
      <c r="AF164" s="24">
        <v>1.23</v>
      </c>
      <c r="AG164" s="24">
        <v>0</v>
      </c>
      <c r="AH164" s="24"/>
      <c r="AI164" s="24"/>
      <c r="AJ164" s="24">
        <v>1.23</v>
      </c>
    </row>
    <row r="165" spans="1:36" ht="25.5">
      <c r="A165" s="87" t="s">
        <v>374</v>
      </c>
      <c r="B165" s="93">
        <v>0.57999999999999996</v>
      </c>
      <c r="C165" s="24"/>
      <c r="D165" s="24"/>
      <c r="E165" s="24"/>
      <c r="F165" s="94">
        <v>0.57999999999999996</v>
      </c>
      <c r="G165" s="24">
        <v>0.47</v>
      </c>
      <c r="H165" s="24"/>
      <c r="I165" s="24"/>
      <c r="J165" s="24"/>
      <c r="K165" s="24">
        <v>0.47</v>
      </c>
      <c r="L165" s="24">
        <v>0.34</v>
      </c>
      <c r="M165" s="24"/>
      <c r="N165" s="24"/>
      <c r="O165" s="24"/>
      <c r="P165" s="24">
        <v>0.34</v>
      </c>
      <c r="Q165" s="24">
        <v>0.56999999999999995</v>
      </c>
      <c r="R165" s="24"/>
      <c r="S165" s="24"/>
      <c r="T165" s="24"/>
      <c r="U165" s="24">
        <v>0.56999999999999995</v>
      </c>
      <c r="V165" s="24">
        <v>2.6</v>
      </c>
      <c r="W165" s="24"/>
      <c r="X165" s="24"/>
      <c r="Y165" s="24"/>
      <c r="Z165" s="24">
        <v>2.6</v>
      </c>
      <c r="AA165" s="24">
        <v>0.3</v>
      </c>
      <c r="AB165" s="24"/>
      <c r="AC165" s="24"/>
      <c r="AD165" s="24"/>
      <c r="AE165" s="24">
        <v>0.3</v>
      </c>
      <c r="AF165" s="24">
        <v>0.38</v>
      </c>
      <c r="AG165" s="24"/>
      <c r="AH165" s="24"/>
      <c r="AI165" s="24"/>
      <c r="AJ165" s="24">
        <v>0.38</v>
      </c>
    </row>
    <row r="166" spans="1:36" ht="25.5">
      <c r="A166" s="87" t="s">
        <v>112</v>
      </c>
      <c r="B166" s="93">
        <v>0.71</v>
      </c>
      <c r="C166" s="24"/>
      <c r="D166" s="24"/>
      <c r="E166" s="24"/>
      <c r="F166" s="94">
        <v>0.71</v>
      </c>
      <c r="G166" s="24">
        <v>0.71</v>
      </c>
      <c r="H166" s="24"/>
      <c r="I166" s="24"/>
      <c r="J166" s="24"/>
      <c r="K166" s="24">
        <v>0.71</v>
      </c>
      <c r="L166" s="24">
        <v>0.75</v>
      </c>
      <c r="M166" s="24"/>
      <c r="N166" s="24"/>
      <c r="O166" s="24"/>
      <c r="P166" s="24">
        <v>0.75</v>
      </c>
      <c r="Q166" s="24">
        <v>1.1000000000000001</v>
      </c>
      <c r="R166" s="24"/>
      <c r="S166" s="24"/>
      <c r="T166" s="24"/>
      <c r="U166" s="24">
        <v>1.1000000000000001</v>
      </c>
      <c r="V166" s="24">
        <v>0.4</v>
      </c>
      <c r="W166" s="24"/>
      <c r="X166" s="24"/>
      <c r="Y166" s="24"/>
      <c r="Z166" s="24">
        <v>0.4</v>
      </c>
      <c r="AA166" s="24">
        <v>0.6</v>
      </c>
      <c r="AB166" s="24"/>
      <c r="AC166" s="24"/>
      <c r="AD166" s="24"/>
      <c r="AE166" s="24">
        <v>0.6</v>
      </c>
      <c r="AF166" s="24">
        <v>0.33</v>
      </c>
      <c r="AG166" s="24"/>
      <c r="AH166" s="24"/>
      <c r="AI166" s="24"/>
      <c r="AJ166" s="24">
        <v>0.33</v>
      </c>
    </row>
    <row r="167" spans="1:36" ht="51">
      <c r="A167" s="87" t="s">
        <v>375</v>
      </c>
      <c r="B167" s="93">
        <v>0.4</v>
      </c>
      <c r="C167" s="24"/>
      <c r="D167" s="24"/>
      <c r="E167" s="24"/>
      <c r="F167" s="94">
        <v>0.4</v>
      </c>
      <c r="G167" s="24">
        <v>0.31</v>
      </c>
      <c r="H167" s="24"/>
      <c r="I167" s="24"/>
      <c r="J167" s="24"/>
      <c r="K167" s="24">
        <v>0.31</v>
      </c>
      <c r="L167" s="24">
        <v>0.33</v>
      </c>
      <c r="M167" s="24"/>
      <c r="N167" s="24"/>
      <c r="O167" s="24"/>
      <c r="P167" s="24">
        <v>0.33</v>
      </c>
      <c r="Q167" s="24">
        <v>0.41</v>
      </c>
      <c r="R167" s="24"/>
      <c r="S167" s="24"/>
      <c r="T167" s="24"/>
      <c r="U167" s="24">
        <v>0.41</v>
      </c>
      <c r="V167" s="24">
        <v>0.2</v>
      </c>
      <c r="W167" s="24"/>
      <c r="X167" s="24"/>
      <c r="Y167" s="24"/>
      <c r="Z167" s="24">
        <v>0.2</v>
      </c>
      <c r="AA167" s="24">
        <v>0.3</v>
      </c>
      <c r="AB167" s="24"/>
      <c r="AC167" s="24"/>
      <c r="AD167" s="24"/>
      <c r="AE167" s="24">
        <v>0.3</v>
      </c>
      <c r="AF167" s="24">
        <v>0.3</v>
      </c>
      <c r="AG167" s="24"/>
      <c r="AH167" s="24"/>
      <c r="AI167" s="24"/>
      <c r="AJ167" s="24">
        <v>0.3</v>
      </c>
    </row>
    <row r="168" spans="1:36" ht="51">
      <c r="A168" s="87" t="s">
        <v>376</v>
      </c>
      <c r="B168" s="93">
        <v>0.48</v>
      </c>
      <c r="C168" s="24"/>
      <c r="D168" s="24"/>
      <c r="E168" s="24"/>
      <c r="F168" s="94">
        <v>0.48</v>
      </c>
      <c r="G168" s="24">
        <v>0.76</v>
      </c>
      <c r="H168" s="24"/>
      <c r="I168" s="24"/>
      <c r="J168" s="24"/>
      <c r="K168" s="24">
        <v>0.76</v>
      </c>
      <c r="L168" s="24">
        <v>0.55000000000000004</v>
      </c>
      <c r="M168" s="24"/>
      <c r="N168" s="24"/>
      <c r="O168" s="24"/>
      <c r="P168" s="24">
        <v>0.55000000000000004</v>
      </c>
      <c r="Q168" s="24">
        <v>0.88</v>
      </c>
      <c r="R168" s="24"/>
      <c r="S168" s="24"/>
      <c r="T168" s="24"/>
      <c r="U168" s="24">
        <v>0.88</v>
      </c>
      <c r="V168" s="24">
        <v>0.4</v>
      </c>
      <c r="W168" s="24"/>
      <c r="X168" s="24"/>
      <c r="Y168" s="24"/>
      <c r="Z168" s="24">
        <v>0.4</v>
      </c>
      <c r="AA168" s="24">
        <v>0.4</v>
      </c>
      <c r="AB168" s="24"/>
      <c r="AC168" s="24"/>
      <c r="AD168" s="24"/>
      <c r="AE168" s="24">
        <v>0.4</v>
      </c>
      <c r="AF168" s="24">
        <v>0.45</v>
      </c>
      <c r="AG168" s="24"/>
      <c r="AH168" s="24"/>
      <c r="AI168" s="24"/>
      <c r="AJ168" s="24">
        <v>0.45</v>
      </c>
    </row>
    <row r="169" spans="1:36" ht="63.75">
      <c r="A169" s="87" t="s">
        <v>377</v>
      </c>
      <c r="B169" s="93">
        <v>1.38</v>
      </c>
      <c r="C169" s="24">
        <v>0</v>
      </c>
      <c r="D169" s="24">
        <v>0</v>
      </c>
      <c r="E169" s="24">
        <v>0</v>
      </c>
      <c r="F169" s="94">
        <v>1.38</v>
      </c>
      <c r="G169" s="24">
        <v>1.26</v>
      </c>
      <c r="H169" s="24">
        <v>0</v>
      </c>
      <c r="I169" s="24"/>
      <c r="J169" s="24"/>
      <c r="K169" s="24">
        <v>1.26</v>
      </c>
      <c r="L169" s="24">
        <v>1.53</v>
      </c>
      <c r="M169" s="24">
        <v>0</v>
      </c>
      <c r="N169" s="24"/>
      <c r="O169" s="24"/>
      <c r="P169" s="24">
        <v>1.53</v>
      </c>
      <c r="Q169" s="24">
        <v>1.66</v>
      </c>
      <c r="R169" s="24"/>
      <c r="S169" s="24"/>
      <c r="T169" s="24"/>
      <c r="U169" s="24">
        <v>1.66</v>
      </c>
      <c r="V169" s="24">
        <v>1.2</v>
      </c>
      <c r="W169" s="24">
        <v>0</v>
      </c>
      <c r="X169" s="24"/>
      <c r="Y169" s="24"/>
      <c r="Z169" s="24">
        <v>1.2</v>
      </c>
      <c r="AA169" s="24">
        <v>1.1000000000000001</v>
      </c>
      <c r="AB169" s="24">
        <v>0</v>
      </c>
      <c r="AC169" s="24"/>
      <c r="AD169" s="24"/>
      <c r="AE169" s="24">
        <v>1.1000000000000001</v>
      </c>
      <c r="AF169" s="24">
        <v>1.3</v>
      </c>
      <c r="AG169" s="24">
        <v>0</v>
      </c>
      <c r="AH169" s="24"/>
      <c r="AI169" s="24"/>
      <c r="AJ169" s="24">
        <v>1.3</v>
      </c>
    </row>
    <row r="170" spans="1:36" ht="51">
      <c r="A170" s="87" t="s">
        <v>378</v>
      </c>
      <c r="B170" s="93">
        <v>0.49</v>
      </c>
      <c r="C170" s="24"/>
      <c r="D170" s="24"/>
      <c r="E170" s="24"/>
      <c r="F170" s="94">
        <v>0.49</v>
      </c>
      <c r="G170" s="24">
        <v>0.54</v>
      </c>
      <c r="H170" s="24"/>
      <c r="I170" s="24"/>
      <c r="J170" s="24"/>
      <c r="K170" s="24">
        <v>0.54</v>
      </c>
      <c r="L170" s="24">
        <v>0.64</v>
      </c>
      <c r="M170" s="24"/>
      <c r="N170" s="24"/>
      <c r="O170" s="24"/>
      <c r="P170" s="24">
        <v>0.45</v>
      </c>
      <c r="Q170" s="24">
        <v>0.6</v>
      </c>
      <c r="R170" s="24"/>
      <c r="S170" s="24"/>
      <c r="T170" s="24"/>
      <c r="U170" s="24">
        <v>0.6</v>
      </c>
      <c r="V170" s="24"/>
      <c r="W170" s="24"/>
      <c r="X170" s="24"/>
      <c r="Y170" s="24"/>
      <c r="Z170" s="24">
        <v>0.45</v>
      </c>
      <c r="AA170" s="24">
        <v>0.45</v>
      </c>
      <c r="AB170" s="24"/>
      <c r="AC170" s="24"/>
      <c r="AD170" s="24"/>
      <c r="AE170" s="24">
        <v>0.45</v>
      </c>
      <c r="AF170" s="24">
        <v>0.57999999999999996</v>
      </c>
      <c r="AG170" s="24"/>
      <c r="AH170" s="24"/>
      <c r="AI170" s="24"/>
      <c r="AJ170" s="24">
        <v>0.57999999999999996</v>
      </c>
    </row>
    <row r="171" spans="1:36" ht="63.75">
      <c r="A171" s="87" t="s">
        <v>379</v>
      </c>
      <c r="B171" s="93">
        <v>0</v>
      </c>
      <c r="C171" s="24">
        <v>2.78</v>
      </c>
      <c r="D171" s="24">
        <v>0</v>
      </c>
      <c r="E171" s="24">
        <v>0</v>
      </c>
      <c r="F171" s="94">
        <v>2.78</v>
      </c>
      <c r="G171" s="24">
        <v>0.4</v>
      </c>
      <c r="H171" s="24">
        <v>2.89</v>
      </c>
      <c r="I171" s="24"/>
      <c r="J171" s="24"/>
      <c r="K171" s="24">
        <v>3.29</v>
      </c>
      <c r="L171" s="24">
        <v>3.81</v>
      </c>
      <c r="M171" s="24">
        <v>2.35</v>
      </c>
      <c r="N171" s="24"/>
      <c r="O171" s="24"/>
      <c r="P171" s="24">
        <v>6.16</v>
      </c>
      <c r="Q171" s="24">
        <v>5.4</v>
      </c>
      <c r="R171" s="24">
        <v>3</v>
      </c>
      <c r="S171" s="24"/>
      <c r="T171" s="24"/>
      <c r="U171" s="24">
        <v>8.4</v>
      </c>
      <c r="V171" s="24">
        <v>3.4000000000000004</v>
      </c>
      <c r="W171" s="24">
        <v>0</v>
      </c>
      <c r="X171" s="24"/>
      <c r="Y171" s="24"/>
      <c r="Z171" s="24">
        <v>3.4000000000000004</v>
      </c>
      <c r="AA171" s="24">
        <v>1.6</v>
      </c>
      <c r="AB171" s="24">
        <v>1.2</v>
      </c>
      <c r="AC171" s="24"/>
      <c r="AD171" s="24"/>
      <c r="AE171" s="24">
        <v>2.8</v>
      </c>
      <c r="AF171" s="24">
        <v>3.14</v>
      </c>
      <c r="AG171" s="24">
        <v>1.06</v>
      </c>
      <c r="AH171" s="24"/>
      <c r="AI171" s="24"/>
      <c r="AJ171" s="24">
        <v>4.2</v>
      </c>
    </row>
    <row r="172" spans="1:36" ht="63.75">
      <c r="A172" s="87" t="s">
        <v>381</v>
      </c>
      <c r="B172" s="93">
        <v>2.5300000000000002</v>
      </c>
      <c r="C172" s="24">
        <v>0.93</v>
      </c>
      <c r="D172" s="24">
        <v>0</v>
      </c>
      <c r="E172" s="24">
        <v>0</v>
      </c>
      <c r="F172" s="94">
        <v>3.4600000000000004</v>
      </c>
      <c r="G172" s="24">
        <v>2.99</v>
      </c>
      <c r="H172" s="24">
        <v>0.69</v>
      </c>
      <c r="I172" s="24"/>
      <c r="J172" s="24"/>
      <c r="K172" s="24">
        <v>3.68</v>
      </c>
      <c r="L172" s="24">
        <v>2.95</v>
      </c>
      <c r="M172" s="24">
        <v>1.1200000000000001</v>
      </c>
      <c r="N172" s="24"/>
      <c r="O172" s="24"/>
      <c r="P172" s="24">
        <v>4.07</v>
      </c>
      <c r="Q172" s="24">
        <v>4.0999999999999996</v>
      </c>
      <c r="R172" s="24">
        <v>1.96</v>
      </c>
      <c r="S172" s="24"/>
      <c r="T172" s="24"/>
      <c r="U172" s="24">
        <v>6.06</v>
      </c>
      <c r="V172" s="24">
        <v>1.7200000000000002</v>
      </c>
      <c r="W172" s="24">
        <v>0.44</v>
      </c>
      <c r="X172" s="24"/>
      <c r="Y172" s="24"/>
      <c r="Z172" s="24">
        <v>2.16</v>
      </c>
      <c r="AA172" s="24">
        <v>1.45</v>
      </c>
      <c r="AB172" s="24">
        <v>0.5</v>
      </c>
      <c r="AC172" s="24"/>
      <c r="AD172" s="24"/>
      <c r="AE172" s="24">
        <v>1.95</v>
      </c>
      <c r="AF172" s="24">
        <v>2.67</v>
      </c>
      <c r="AG172" s="24">
        <v>0.78</v>
      </c>
      <c r="AH172" s="24"/>
      <c r="AI172" s="24"/>
      <c r="AJ172" s="24">
        <v>3.45</v>
      </c>
    </row>
    <row r="173" spans="1:36" ht="38.25">
      <c r="A173" s="87" t="s">
        <v>50</v>
      </c>
      <c r="B173" s="93"/>
      <c r="C173" s="24">
        <v>0.45</v>
      </c>
      <c r="D173" s="24"/>
      <c r="E173" s="24"/>
      <c r="F173" s="94">
        <v>0.45</v>
      </c>
      <c r="G173" s="24"/>
      <c r="H173" s="24">
        <v>0.54</v>
      </c>
      <c r="I173" s="24"/>
      <c r="J173" s="24"/>
      <c r="K173" s="24">
        <v>0.54</v>
      </c>
      <c r="L173" s="24"/>
      <c r="M173" s="24">
        <v>0.54</v>
      </c>
      <c r="N173" s="24"/>
      <c r="O173" s="24"/>
      <c r="P173" s="24">
        <v>0.54</v>
      </c>
      <c r="Q173" s="24">
        <v>0.64</v>
      </c>
      <c r="R173" s="24"/>
      <c r="S173" s="24"/>
      <c r="T173" s="24"/>
      <c r="U173" s="24">
        <v>0.64</v>
      </c>
      <c r="V173" s="24"/>
      <c r="W173" s="24">
        <v>0.6</v>
      </c>
      <c r="X173" s="24"/>
      <c r="Y173" s="24"/>
      <c r="Z173" s="24">
        <v>0.6</v>
      </c>
      <c r="AA173" s="24"/>
      <c r="AB173" s="24">
        <v>0.4</v>
      </c>
      <c r="AC173" s="24"/>
      <c r="AD173" s="24"/>
      <c r="AE173" s="24">
        <v>0.4</v>
      </c>
      <c r="AF173" s="24"/>
      <c r="AG173" s="24">
        <v>0.31</v>
      </c>
      <c r="AH173" s="24"/>
      <c r="AI173" s="24"/>
      <c r="AJ173" s="24">
        <v>0.31</v>
      </c>
    </row>
    <row r="174" spans="1:36" ht="63.75">
      <c r="A174" s="87" t="s">
        <v>383</v>
      </c>
      <c r="B174" s="93">
        <v>0.65</v>
      </c>
      <c r="C174" s="24">
        <v>3.27</v>
      </c>
      <c r="D174" s="24">
        <v>0</v>
      </c>
      <c r="E174" s="24">
        <v>0</v>
      </c>
      <c r="F174" s="94">
        <v>3.92</v>
      </c>
      <c r="G174" s="24">
        <v>0</v>
      </c>
      <c r="H174" s="24">
        <v>3.12</v>
      </c>
      <c r="I174" s="24"/>
      <c r="J174" s="24"/>
      <c r="K174" s="24">
        <v>3.12</v>
      </c>
      <c r="L174" s="24">
        <v>2.81</v>
      </c>
      <c r="M174" s="24">
        <v>2.02</v>
      </c>
      <c r="N174" s="24"/>
      <c r="O174" s="24"/>
      <c r="P174" s="24">
        <v>4.83</v>
      </c>
      <c r="Q174" s="24"/>
      <c r="R174" s="24">
        <v>5.59</v>
      </c>
      <c r="S174" s="24"/>
      <c r="T174" s="24"/>
      <c r="U174" s="24">
        <v>5.59</v>
      </c>
      <c r="V174" s="24">
        <v>0.55000000000000004</v>
      </c>
      <c r="W174" s="24">
        <v>2.72</v>
      </c>
      <c r="X174" s="24"/>
      <c r="Y174" s="24"/>
      <c r="Z174" s="24">
        <v>3.2700000000000005</v>
      </c>
      <c r="AA174" s="24">
        <v>0.55000000000000004</v>
      </c>
      <c r="AB174" s="24">
        <v>2.1</v>
      </c>
      <c r="AC174" s="24"/>
      <c r="AD174" s="24"/>
      <c r="AE174" s="24">
        <v>2.6500000000000004</v>
      </c>
      <c r="AF174" s="24">
        <v>0</v>
      </c>
      <c r="AG174" s="24">
        <v>3.73</v>
      </c>
      <c r="AH174" s="24"/>
      <c r="AI174" s="24"/>
      <c r="AJ174" s="24">
        <v>3.73</v>
      </c>
    </row>
    <row r="175" spans="1:36" ht="63.75">
      <c r="A175" s="87" t="s">
        <v>385</v>
      </c>
      <c r="B175" s="93">
        <v>1.17</v>
      </c>
      <c r="C175" s="24">
        <v>0</v>
      </c>
      <c r="D175" s="24"/>
      <c r="E175" s="24"/>
      <c r="F175" s="94">
        <v>1.17</v>
      </c>
      <c r="G175" s="24">
        <v>0.67999999999999994</v>
      </c>
      <c r="H175" s="24">
        <v>0.63</v>
      </c>
      <c r="I175" s="24"/>
      <c r="J175" s="24"/>
      <c r="K175" s="24">
        <v>1.31</v>
      </c>
      <c r="L175" s="24">
        <v>0.81</v>
      </c>
      <c r="M175" s="24">
        <v>0.61</v>
      </c>
      <c r="N175" s="24"/>
      <c r="O175" s="24"/>
      <c r="P175" s="24">
        <v>1.42</v>
      </c>
      <c r="Q175" s="24">
        <v>1.19</v>
      </c>
      <c r="R175" s="24">
        <v>1</v>
      </c>
      <c r="S175" s="24"/>
      <c r="T175" s="24"/>
      <c r="U175" s="24">
        <v>2.19</v>
      </c>
      <c r="V175" s="24">
        <v>0.89999999999999991</v>
      </c>
      <c r="W175" s="24">
        <v>0</v>
      </c>
      <c r="X175" s="24"/>
      <c r="Y175" s="24"/>
      <c r="Z175" s="24">
        <v>0.89999999999999991</v>
      </c>
      <c r="AA175" s="24">
        <v>1</v>
      </c>
      <c r="AB175" s="24">
        <v>0</v>
      </c>
      <c r="AC175" s="24"/>
      <c r="AD175" s="24"/>
      <c r="AE175" s="24">
        <v>1</v>
      </c>
      <c r="AF175" s="24">
        <v>0.43</v>
      </c>
      <c r="AG175" s="24">
        <v>0.36</v>
      </c>
      <c r="AH175" s="24"/>
      <c r="AI175" s="24"/>
      <c r="AJ175" s="24">
        <v>0.79</v>
      </c>
    </row>
    <row r="176" spans="1:36" ht="38.25">
      <c r="A176" s="87" t="s">
        <v>387</v>
      </c>
      <c r="B176" s="93">
        <v>5.68</v>
      </c>
      <c r="C176" s="24">
        <v>0</v>
      </c>
      <c r="D176" s="24">
        <v>0</v>
      </c>
      <c r="E176" s="24">
        <v>0</v>
      </c>
      <c r="F176" s="94">
        <v>5.68</v>
      </c>
      <c r="G176" s="24">
        <v>0</v>
      </c>
      <c r="H176" s="24">
        <v>5.89</v>
      </c>
      <c r="I176" s="24"/>
      <c r="J176" s="24"/>
      <c r="K176" s="24">
        <v>5.89</v>
      </c>
      <c r="L176" s="24">
        <v>2.92</v>
      </c>
      <c r="M176" s="24">
        <v>0</v>
      </c>
      <c r="N176" s="24"/>
      <c r="O176" s="24"/>
      <c r="P176" s="24">
        <v>2.92</v>
      </c>
      <c r="Q176" s="24">
        <v>3.75</v>
      </c>
      <c r="R176" s="24"/>
      <c r="S176" s="24"/>
      <c r="T176" s="24"/>
      <c r="U176" s="24">
        <v>3.75</v>
      </c>
      <c r="V176" s="24">
        <v>5.0999999999999996</v>
      </c>
      <c r="W176" s="24">
        <v>0</v>
      </c>
      <c r="X176" s="24"/>
      <c r="Y176" s="24"/>
      <c r="Z176" s="24">
        <v>5.0999999999999996</v>
      </c>
      <c r="AA176" s="24">
        <v>4.2</v>
      </c>
      <c r="AB176" s="24">
        <v>0</v>
      </c>
      <c r="AC176" s="24"/>
      <c r="AD176" s="24"/>
      <c r="AE176" s="24">
        <v>4.2</v>
      </c>
      <c r="AF176" s="24">
        <v>7.13</v>
      </c>
      <c r="AG176" s="24">
        <v>0</v>
      </c>
      <c r="AH176" s="24"/>
      <c r="AI176" s="24"/>
      <c r="AJ176" s="24">
        <v>7.13</v>
      </c>
    </row>
    <row r="177" spans="1:36" ht="63.75">
      <c r="A177" s="87" t="s">
        <v>388</v>
      </c>
      <c r="B177" s="93">
        <v>1.6</v>
      </c>
      <c r="C177" s="24">
        <v>0</v>
      </c>
      <c r="D177" s="24">
        <v>0</v>
      </c>
      <c r="E177" s="24">
        <v>0</v>
      </c>
      <c r="F177" s="94">
        <v>1.6</v>
      </c>
      <c r="G177" s="24">
        <v>1.85</v>
      </c>
      <c r="H177" s="24">
        <v>0</v>
      </c>
      <c r="I177" s="24"/>
      <c r="J177" s="24"/>
      <c r="K177" s="24">
        <v>1.85</v>
      </c>
      <c r="L177" s="24">
        <v>1.83</v>
      </c>
      <c r="M177" s="24"/>
      <c r="N177" s="24"/>
      <c r="O177" s="24"/>
      <c r="P177" s="24">
        <v>1.83</v>
      </c>
      <c r="Q177" s="24">
        <v>2.4700000000000002</v>
      </c>
      <c r="R177" s="24"/>
      <c r="S177" s="24"/>
      <c r="T177" s="24"/>
      <c r="U177" s="24">
        <v>2.4700000000000002</v>
      </c>
      <c r="V177" s="24">
        <v>1.3</v>
      </c>
      <c r="W177" s="24">
        <v>0</v>
      </c>
      <c r="X177" s="24"/>
      <c r="Y177" s="24"/>
      <c r="Z177" s="24">
        <v>1.3</v>
      </c>
      <c r="AA177" s="24">
        <v>1.4</v>
      </c>
      <c r="AB177" s="24">
        <v>0</v>
      </c>
      <c r="AC177" s="24"/>
      <c r="AD177" s="24"/>
      <c r="AE177" s="24">
        <v>1.4</v>
      </c>
      <c r="AF177" s="24">
        <v>1.71</v>
      </c>
      <c r="AG177" s="24">
        <v>0</v>
      </c>
      <c r="AH177" s="24"/>
      <c r="AI177" s="24"/>
      <c r="AJ177" s="24">
        <v>1.71</v>
      </c>
    </row>
    <row r="178" spans="1:36" ht="38.25">
      <c r="A178" s="87" t="s">
        <v>389</v>
      </c>
      <c r="B178" s="93">
        <v>2.1800000000000002</v>
      </c>
      <c r="C178" s="24">
        <v>0</v>
      </c>
      <c r="D178" s="24">
        <v>0</v>
      </c>
      <c r="E178" s="24">
        <v>0</v>
      </c>
      <c r="F178" s="94">
        <v>2.1800000000000002</v>
      </c>
      <c r="G178" s="24">
        <v>1.84</v>
      </c>
      <c r="H178" s="24">
        <v>0</v>
      </c>
      <c r="I178" s="24"/>
      <c r="J178" s="24"/>
      <c r="K178" s="24">
        <v>1.84</v>
      </c>
      <c r="L178" s="24">
        <v>2.2600000000000002</v>
      </c>
      <c r="M178" s="24"/>
      <c r="N178" s="24"/>
      <c r="O178" s="24"/>
      <c r="P178" s="24">
        <v>2.2600000000000002</v>
      </c>
      <c r="Q178" s="24">
        <v>2.2599999999999998</v>
      </c>
      <c r="R178" s="24"/>
      <c r="S178" s="24"/>
      <c r="T178" s="24"/>
      <c r="U178" s="24">
        <v>2.2599999999999998</v>
      </c>
      <c r="V178" s="24">
        <v>1.5</v>
      </c>
      <c r="W178" s="24">
        <v>0</v>
      </c>
      <c r="X178" s="24"/>
      <c r="Y178" s="24"/>
      <c r="Z178" s="24">
        <v>1.5</v>
      </c>
      <c r="AA178" s="24">
        <v>1.5</v>
      </c>
      <c r="AB178" s="24">
        <v>0</v>
      </c>
      <c r="AC178" s="24"/>
      <c r="AD178" s="24"/>
      <c r="AE178" s="24">
        <v>1.5</v>
      </c>
      <c r="AF178" s="24">
        <v>0.57999999999999996</v>
      </c>
      <c r="AG178" s="24">
        <v>0</v>
      </c>
      <c r="AH178" s="24"/>
      <c r="AI178" s="24"/>
      <c r="AJ178" s="24">
        <v>0.57999999999999996</v>
      </c>
    </row>
    <row r="179" spans="1:36" ht="25.5">
      <c r="A179" s="87" t="s">
        <v>390</v>
      </c>
      <c r="B179" s="93">
        <v>0</v>
      </c>
      <c r="C179" s="24">
        <v>0</v>
      </c>
      <c r="D179" s="24"/>
      <c r="E179" s="24"/>
      <c r="F179" s="94">
        <v>0</v>
      </c>
      <c r="G179" s="24">
        <v>0</v>
      </c>
      <c r="H179" s="24">
        <v>0</v>
      </c>
      <c r="I179" s="24"/>
      <c r="J179" s="24"/>
      <c r="K179" s="24">
        <v>0</v>
      </c>
      <c r="L179" s="24">
        <v>0</v>
      </c>
      <c r="M179" s="24"/>
      <c r="N179" s="24"/>
      <c r="O179" s="24"/>
      <c r="P179" s="24">
        <v>0</v>
      </c>
      <c r="Q179" s="24">
        <v>0</v>
      </c>
      <c r="R179" s="24"/>
      <c r="S179" s="24"/>
      <c r="T179" s="24"/>
      <c r="U179" s="24">
        <v>0</v>
      </c>
      <c r="V179" s="24">
        <v>0.2</v>
      </c>
      <c r="W179" s="24">
        <v>0</v>
      </c>
      <c r="X179" s="24"/>
      <c r="Y179" s="24"/>
      <c r="Z179" s="24">
        <v>0.2</v>
      </c>
      <c r="AA179" s="24">
        <v>0.15</v>
      </c>
      <c r="AB179" s="24">
        <v>0</v>
      </c>
      <c r="AC179" s="24"/>
      <c r="AD179" s="24"/>
      <c r="AE179" s="24">
        <v>0.15</v>
      </c>
      <c r="AF179" s="24">
        <v>0</v>
      </c>
      <c r="AG179" s="24">
        <v>0</v>
      </c>
      <c r="AH179" s="24"/>
      <c r="AI179" s="24"/>
      <c r="AJ179" s="24">
        <v>0</v>
      </c>
    </row>
    <row r="180" spans="1:36" ht="63.75">
      <c r="A180" s="87" t="s">
        <v>391</v>
      </c>
      <c r="B180" s="93">
        <v>2.87</v>
      </c>
      <c r="C180" s="24">
        <v>0</v>
      </c>
      <c r="D180" s="24"/>
      <c r="E180" s="24"/>
      <c r="F180" s="94">
        <v>2.87</v>
      </c>
      <c r="G180" s="24">
        <v>2.23</v>
      </c>
      <c r="H180" s="24">
        <v>0</v>
      </c>
      <c r="I180" s="24"/>
      <c r="J180" s="24"/>
      <c r="K180" s="24">
        <v>2.23</v>
      </c>
      <c r="L180" s="24">
        <v>2.41</v>
      </c>
      <c r="M180" s="24"/>
      <c r="N180" s="24"/>
      <c r="O180" s="24"/>
      <c r="P180" s="24">
        <v>2.41</v>
      </c>
      <c r="Q180" s="24">
        <v>2.41</v>
      </c>
      <c r="R180" s="24"/>
      <c r="S180" s="24"/>
      <c r="T180" s="24"/>
      <c r="U180" s="24">
        <v>2.41</v>
      </c>
      <c r="V180" s="24">
        <v>2</v>
      </c>
      <c r="W180" s="24">
        <v>0</v>
      </c>
      <c r="X180" s="24"/>
      <c r="Y180" s="24"/>
      <c r="Z180" s="24">
        <v>2</v>
      </c>
      <c r="AA180" s="24">
        <v>2.5</v>
      </c>
      <c r="AB180" s="24">
        <v>0</v>
      </c>
      <c r="AC180" s="24"/>
      <c r="AD180" s="24"/>
      <c r="AE180" s="24">
        <v>2.5</v>
      </c>
      <c r="AF180" s="24">
        <v>2.37</v>
      </c>
      <c r="AG180" s="24">
        <v>0</v>
      </c>
      <c r="AH180" s="24"/>
      <c r="AI180" s="24"/>
      <c r="AJ180" s="24">
        <v>2.37</v>
      </c>
    </row>
    <row r="181" spans="1:36" ht="63.75">
      <c r="A181" s="87" t="s">
        <v>392</v>
      </c>
      <c r="B181" s="93">
        <v>0.16</v>
      </c>
      <c r="C181" s="24">
        <v>0.01</v>
      </c>
      <c r="D181" s="24"/>
      <c r="E181" s="24"/>
      <c r="F181" s="94">
        <v>0.17</v>
      </c>
      <c r="G181" s="24">
        <v>0.17</v>
      </c>
      <c r="H181" s="24">
        <v>0.03</v>
      </c>
      <c r="I181" s="24"/>
      <c r="J181" s="24"/>
      <c r="K181" s="24">
        <v>0.2</v>
      </c>
      <c r="L181" s="24">
        <v>0.13</v>
      </c>
      <c r="M181" s="24">
        <v>0.01</v>
      </c>
      <c r="N181" s="24"/>
      <c r="O181" s="24"/>
      <c r="P181" s="24">
        <v>0.14000000000000001</v>
      </c>
      <c r="Q181" s="24">
        <v>0.18</v>
      </c>
      <c r="R181" s="24">
        <v>0.04</v>
      </c>
      <c r="S181" s="24"/>
      <c r="T181" s="24"/>
      <c r="U181" s="24">
        <v>0.22</v>
      </c>
      <c r="V181" s="24">
        <v>0.09</v>
      </c>
      <c r="W181" s="24">
        <v>0.03</v>
      </c>
      <c r="X181" s="24"/>
      <c r="Y181" s="24"/>
      <c r="Z181" s="24">
        <v>0.12</v>
      </c>
      <c r="AA181" s="24">
        <v>0.09</v>
      </c>
      <c r="AB181" s="24">
        <v>0.02</v>
      </c>
      <c r="AC181" s="24"/>
      <c r="AD181" s="24"/>
      <c r="AE181" s="24">
        <v>0.11</v>
      </c>
      <c r="AF181" s="24">
        <v>0.15</v>
      </c>
      <c r="AG181" s="24">
        <v>0.03</v>
      </c>
      <c r="AH181" s="24"/>
      <c r="AI181" s="24"/>
      <c r="AJ181" s="24">
        <v>0.18</v>
      </c>
    </row>
    <row r="182" spans="1:36" ht="51">
      <c r="A182" s="87" t="s">
        <v>394</v>
      </c>
      <c r="B182" s="93">
        <v>0</v>
      </c>
      <c r="C182" s="24">
        <v>0.22</v>
      </c>
      <c r="D182" s="24"/>
      <c r="E182" s="24"/>
      <c r="F182" s="94">
        <v>0.22</v>
      </c>
      <c r="G182" s="24">
        <v>0</v>
      </c>
      <c r="H182" s="24">
        <v>0</v>
      </c>
      <c r="I182" s="24"/>
      <c r="J182" s="24"/>
      <c r="K182" s="24">
        <v>0</v>
      </c>
      <c r="L182" s="24">
        <v>0.18</v>
      </c>
      <c r="M182" s="24">
        <v>0</v>
      </c>
      <c r="N182" s="24"/>
      <c r="O182" s="24"/>
      <c r="P182" s="24">
        <v>0.18</v>
      </c>
      <c r="Q182" s="24">
        <v>0.21</v>
      </c>
      <c r="R182" s="24"/>
      <c r="S182" s="24"/>
      <c r="T182" s="24"/>
      <c r="U182" s="24">
        <v>0.21</v>
      </c>
      <c r="V182" s="24">
        <v>0</v>
      </c>
      <c r="W182" s="24">
        <v>0.14000000000000001</v>
      </c>
      <c r="X182" s="24"/>
      <c r="Y182" s="24"/>
      <c r="Z182" s="24">
        <v>0.14000000000000001</v>
      </c>
      <c r="AA182" s="24">
        <v>0</v>
      </c>
      <c r="AB182" s="24">
        <v>0.25</v>
      </c>
      <c r="AC182" s="24"/>
      <c r="AD182" s="24"/>
      <c r="AE182" s="24">
        <v>0.25</v>
      </c>
      <c r="AF182" s="24">
        <v>0.18</v>
      </c>
      <c r="AG182" s="24">
        <v>0</v>
      </c>
      <c r="AH182" s="24"/>
      <c r="AI182" s="24"/>
      <c r="AJ182" s="24">
        <v>0.18</v>
      </c>
    </row>
    <row r="183" spans="1:36" ht="63.75">
      <c r="A183" s="87" t="s">
        <v>396</v>
      </c>
      <c r="B183" s="93">
        <v>4.33</v>
      </c>
      <c r="C183" s="24">
        <v>0</v>
      </c>
      <c r="D183" s="24"/>
      <c r="E183" s="24"/>
      <c r="F183" s="94">
        <v>4.33</v>
      </c>
      <c r="G183" s="24">
        <v>1.61</v>
      </c>
      <c r="H183" s="24">
        <v>2.3899999999999997</v>
      </c>
      <c r="I183" s="24"/>
      <c r="J183" s="24"/>
      <c r="K183" s="24">
        <v>4</v>
      </c>
      <c r="L183" s="24">
        <v>3.38</v>
      </c>
      <c r="M183" s="24">
        <v>1.1299999999999999</v>
      </c>
      <c r="N183" s="24"/>
      <c r="O183" s="24"/>
      <c r="P183" s="24">
        <v>4.51</v>
      </c>
      <c r="Q183" s="24">
        <v>4.2</v>
      </c>
      <c r="R183" s="24">
        <v>2.2000000000000002</v>
      </c>
      <c r="S183" s="24"/>
      <c r="T183" s="24"/>
      <c r="U183" s="24">
        <v>6.4</v>
      </c>
      <c r="V183" s="24">
        <v>3</v>
      </c>
      <c r="W183" s="24">
        <v>0</v>
      </c>
      <c r="X183" s="24"/>
      <c r="Y183" s="24"/>
      <c r="Z183" s="24">
        <v>3</v>
      </c>
      <c r="AA183" s="24">
        <v>1.7999999999999998</v>
      </c>
      <c r="AB183" s="24">
        <v>2.5</v>
      </c>
      <c r="AC183" s="24"/>
      <c r="AD183" s="24"/>
      <c r="AE183" s="24">
        <v>4.3</v>
      </c>
      <c r="AF183" s="24">
        <v>1.99</v>
      </c>
      <c r="AG183" s="24">
        <v>1.61</v>
      </c>
      <c r="AH183" s="24"/>
      <c r="AI183" s="24"/>
      <c r="AJ183" s="24">
        <v>3.6</v>
      </c>
    </row>
    <row r="184" spans="1:36" ht="63.75">
      <c r="A184" s="87" t="s">
        <v>132</v>
      </c>
      <c r="B184" s="93">
        <v>3.5300000000000002</v>
      </c>
      <c r="C184" s="24">
        <v>0</v>
      </c>
      <c r="D184" s="24"/>
      <c r="E184" s="24"/>
      <c r="F184" s="94">
        <v>3.5300000000000002</v>
      </c>
      <c r="G184" s="24">
        <v>3.63</v>
      </c>
      <c r="H184" s="24">
        <v>0</v>
      </c>
      <c r="I184" s="24"/>
      <c r="J184" s="24"/>
      <c r="K184" s="24">
        <v>3.63</v>
      </c>
      <c r="L184" s="24">
        <v>3.4899999999999998</v>
      </c>
      <c r="M184" s="24"/>
      <c r="N184" s="24"/>
      <c r="O184" s="24"/>
      <c r="P184" s="24">
        <v>3.4899999999999998</v>
      </c>
      <c r="Q184" s="24">
        <v>4.68</v>
      </c>
      <c r="R184" s="24"/>
      <c r="S184" s="24"/>
      <c r="T184" s="24"/>
      <c r="U184" s="24">
        <v>4.68</v>
      </c>
      <c r="V184" s="24">
        <v>2.5</v>
      </c>
      <c r="W184" s="24">
        <v>0</v>
      </c>
      <c r="X184" s="24"/>
      <c r="Y184" s="24"/>
      <c r="Z184" s="24">
        <v>2.5</v>
      </c>
      <c r="AA184" s="24">
        <v>1.9</v>
      </c>
      <c r="AB184" s="24">
        <v>0</v>
      </c>
      <c r="AC184" s="24"/>
      <c r="AD184" s="24"/>
      <c r="AE184" s="24">
        <v>1.9</v>
      </c>
      <c r="AF184" s="24">
        <v>2.35</v>
      </c>
      <c r="AG184" s="24">
        <v>0</v>
      </c>
      <c r="AH184" s="24"/>
      <c r="AI184" s="24"/>
      <c r="AJ184" s="24">
        <v>2.35</v>
      </c>
    </row>
    <row r="185" spans="1:36" ht="63.75">
      <c r="A185" s="87" t="s">
        <v>397</v>
      </c>
      <c r="B185" s="93">
        <v>7.3900000000000006</v>
      </c>
      <c r="C185" s="24">
        <v>0</v>
      </c>
      <c r="D185" s="24"/>
      <c r="E185" s="24"/>
      <c r="F185" s="94">
        <v>7.3900000000000006</v>
      </c>
      <c r="G185" s="24">
        <v>8.24</v>
      </c>
      <c r="H185" s="24">
        <v>0</v>
      </c>
      <c r="I185" s="24"/>
      <c r="J185" s="24"/>
      <c r="K185" s="24">
        <v>8.24</v>
      </c>
      <c r="L185" s="24">
        <v>8.31</v>
      </c>
      <c r="M185" s="24">
        <v>0</v>
      </c>
      <c r="N185" s="24"/>
      <c r="O185" s="24"/>
      <c r="P185" s="24">
        <v>8.31</v>
      </c>
      <c r="Q185" s="24">
        <v>12.33</v>
      </c>
      <c r="R185" s="24"/>
      <c r="S185" s="24"/>
      <c r="T185" s="24"/>
      <c r="U185" s="24">
        <v>12.33</v>
      </c>
      <c r="V185" s="24">
        <v>0</v>
      </c>
      <c r="W185" s="24">
        <v>6.29</v>
      </c>
      <c r="X185" s="24"/>
      <c r="Y185" s="24"/>
      <c r="Z185" s="24">
        <v>6.29</v>
      </c>
      <c r="AA185" s="24">
        <v>0</v>
      </c>
      <c r="AB185" s="24">
        <v>5.5</v>
      </c>
      <c r="AC185" s="24"/>
      <c r="AD185" s="24"/>
      <c r="AE185" s="24">
        <v>5.5</v>
      </c>
      <c r="AF185" s="24">
        <v>0</v>
      </c>
      <c r="AG185" s="24">
        <v>8.3800000000000008</v>
      </c>
      <c r="AH185" s="24"/>
      <c r="AI185" s="24"/>
      <c r="AJ185" s="24">
        <v>8.3800000000000008</v>
      </c>
    </row>
    <row r="186" spans="1:36" ht="51">
      <c r="A186" s="87" t="s">
        <v>399</v>
      </c>
      <c r="B186" s="93">
        <v>0</v>
      </c>
      <c r="C186" s="24">
        <v>0.37</v>
      </c>
      <c r="D186" s="24"/>
      <c r="E186" s="24"/>
      <c r="F186" s="94">
        <v>0.37</v>
      </c>
      <c r="G186" s="24">
        <v>0.22</v>
      </c>
      <c r="H186" s="24">
        <v>0</v>
      </c>
      <c r="I186" s="24"/>
      <c r="J186" s="24"/>
      <c r="K186" s="24">
        <v>0.22</v>
      </c>
      <c r="L186" s="24">
        <v>0.21</v>
      </c>
      <c r="M186" s="24"/>
      <c r="N186" s="24"/>
      <c r="O186" s="24"/>
      <c r="P186" s="24">
        <v>0.21</v>
      </c>
      <c r="Q186" s="24"/>
      <c r="R186" s="24">
        <v>0.27</v>
      </c>
      <c r="S186" s="24"/>
      <c r="T186" s="24"/>
      <c r="U186" s="24">
        <v>0.27</v>
      </c>
      <c r="V186" s="24">
        <v>0</v>
      </c>
      <c r="W186" s="24">
        <v>0.2</v>
      </c>
      <c r="X186" s="24"/>
      <c r="Y186" s="24"/>
      <c r="Z186" s="24">
        <v>0.2</v>
      </c>
      <c r="AA186" s="24">
        <v>0</v>
      </c>
      <c r="AB186" s="24">
        <v>0.2</v>
      </c>
      <c r="AC186" s="24"/>
      <c r="AD186" s="24"/>
      <c r="AE186" s="24">
        <v>0.2</v>
      </c>
      <c r="AF186" s="24">
        <v>0.28000000000000003</v>
      </c>
      <c r="AG186" s="24">
        <v>0</v>
      </c>
      <c r="AH186" s="24"/>
      <c r="AI186" s="24"/>
      <c r="AJ186" s="24">
        <v>0.28000000000000003</v>
      </c>
    </row>
    <row r="187" spans="1:36" ht="51">
      <c r="A187" s="87" t="s">
        <v>400</v>
      </c>
      <c r="B187" s="93">
        <v>0.16</v>
      </c>
      <c r="C187" s="24"/>
      <c r="D187" s="24"/>
      <c r="E187" s="24"/>
      <c r="F187" s="94">
        <v>0.16</v>
      </c>
      <c r="G187" s="24">
        <v>0.16</v>
      </c>
      <c r="H187" s="24"/>
      <c r="I187" s="24"/>
      <c r="J187" s="24"/>
      <c r="K187" s="24">
        <v>0.16</v>
      </c>
      <c r="L187" s="24">
        <v>0.18</v>
      </c>
      <c r="M187" s="24"/>
      <c r="N187" s="24"/>
      <c r="O187" s="24"/>
      <c r="P187" s="24">
        <v>0.18</v>
      </c>
      <c r="Q187" s="24">
        <v>0.2</v>
      </c>
      <c r="R187" s="24"/>
      <c r="S187" s="24"/>
      <c r="T187" s="24"/>
      <c r="U187" s="24">
        <v>0.2</v>
      </c>
      <c r="V187" s="24">
        <v>0.2</v>
      </c>
      <c r="W187" s="24"/>
      <c r="X187" s="24"/>
      <c r="Y187" s="24"/>
      <c r="Z187" s="24">
        <v>0.2</v>
      </c>
      <c r="AA187" s="24">
        <v>0.11</v>
      </c>
      <c r="AB187" s="24"/>
      <c r="AC187" s="24"/>
      <c r="AD187" s="24"/>
      <c r="AE187" s="24">
        <v>0.11</v>
      </c>
      <c r="AF187" s="24">
        <v>0.25</v>
      </c>
      <c r="AG187" s="24"/>
      <c r="AH187" s="24"/>
      <c r="AI187" s="24"/>
      <c r="AJ187" s="24">
        <v>0.25</v>
      </c>
    </row>
    <row r="188" spans="1:36" ht="38.25">
      <c r="A188" s="87" t="s">
        <v>401</v>
      </c>
      <c r="B188" s="93">
        <v>0</v>
      </c>
      <c r="C188" s="24">
        <v>5.97</v>
      </c>
      <c r="D188" s="24"/>
      <c r="E188" s="24"/>
      <c r="F188" s="94">
        <v>5.97</v>
      </c>
      <c r="G188" s="24">
        <v>0</v>
      </c>
      <c r="H188" s="24">
        <v>4.79</v>
      </c>
      <c r="I188" s="24"/>
      <c r="J188" s="24"/>
      <c r="K188" s="24">
        <v>4.79</v>
      </c>
      <c r="L188" s="24">
        <v>0</v>
      </c>
      <c r="M188" s="24">
        <v>5.1400000000000006</v>
      </c>
      <c r="N188" s="24"/>
      <c r="O188" s="24"/>
      <c r="P188" s="24">
        <v>5.1400000000000006</v>
      </c>
      <c r="Q188" s="24"/>
      <c r="R188" s="24">
        <v>7.8</v>
      </c>
      <c r="S188" s="24"/>
      <c r="T188" s="24"/>
      <c r="U188" s="24">
        <v>7.8</v>
      </c>
      <c r="V188" s="24">
        <v>5.2</v>
      </c>
      <c r="W188" s="24">
        <v>0</v>
      </c>
      <c r="X188" s="24"/>
      <c r="Y188" s="24"/>
      <c r="Z188" s="24">
        <v>5.2</v>
      </c>
      <c r="AA188" s="24">
        <v>3.25</v>
      </c>
      <c r="AB188" s="24">
        <v>0</v>
      </c>
      <c r="AC188" s="24"/>
      <c r="AD188" s="24"/>
      <c r="AE188" s="24">
        <v>3.25</v>
      </c>
      <c r="AF188" s="24">
        <v>5</v>
      </c>
      <c r="AG188" s="24">
        <v>0</v>
      </c>
      <c r="AH188" s="24"/>
      <c r="AI188" s="24"/>
      <c r="AJ188" s="24">
        <v>5</v>
      </c>
    </row>
    <row r="189" spans="1:36" ht="25.5">
      <c r="A189" s="87" t="s">
        <v>403</v>
      </c>
      <c r="B189" s="93">
        <v>1.1000000000000001</v>
      </c>
      <c r="C189" s="24">
        <v>1.4</v>
      </c>
      <c r="D189" s="24"/>
      <c r="E189" s="24"/>
      <c r="F189" s="94">
        <v>2.5</v>
      </c>
      <c r="G189" s="24">
        <v>1</v>
      </c>
      <c r="H189" s="24">
        <v>1.21</v>
      </c>
      <c r="I189" s="24"/>
      <c r="J189" s="24"/>
      <c r="K189" s="24">
        <v>2.21</v>
      </c>
      <c r="L189" s="24">
        <v>0.84</v>
      </c>
      <c r="M189" s="24">
        <v>1.2</v>
      </c>
      <c r="N189" s="24"/>
      <c r="O189" s="24"/>
      <c r="P189" s="24">
        <v>2.04</v>
      </c>
      <c r="Q189" s="24">
        <v>1.1200000000000001</v>
      </c>
      <c r="R189" s="24">
        <v>1.5</v>
      </c>
      <c r="S189" s="24"/>
      <c r="T189" s="24"/>
      <c r="U189" s="24">
        <v>2.62</v>
      </c>
      <c r="V189" s="24">
        <v>1.2</v>
      </c>
      <c r="W189" s="24">
        <v>1.4</v>
      </c>
      <c r="X189" s="24"/>
      <c r="Y189" s="24"/>
      <c r="Z189" s="24">
        <v>2.5999999999999996</v>
      </c>
      <c r="AA189" s="24">
        <v>0.8</v>
      </c>
      <c r="AB189" s="24">
        <v>1.3</v>
      </c>
      <c r="AC189" s="24"/>
      <c r="AD189" s="24"/>
      <c r="AE189" s="24">
        <v>2.1</v>
      </c>
      <c r="AF189" s="24">
        <v>0.75</v>
      </c>
      <c r="AG189" s="24">
        <v>0.9</v>
      </c>
      <c r="AH189" s="24"/>
      <c r="AI189" s="24"/>
      <c r="AJ189" s="24">
        <v>1.65</v>
      </c>
    </row>
    <row r="190" spans="1:36" ht="25.5">
      <c r="A190" s="87" t="s">
        <v>133</v>
      </c>
      <c r="B190" s="93">
        <v>0.4</v>
      </c>
      <c r="C190" s="24"/>
      <c r="D190" s="24"/>
      <c r="E190" s="24"/>
      <c r="F190" s="94">
        <v>0.4</v>
      </c>
      <c r="G190" s="24">
        <v>0.35</v>
      </c>
      <c r="H190" s="24"/>
      <c r="I190" s="24"/>
      <c r="J190" s="24"/>
      <c r="K190" s="24">
        <v>0.35</v>
      </c>
      <c r="L190" s="24">
        <v>0.46</v>
      </c>
      <c r="M190" s="24"/>
      <c r="N190" s="24"/>
      <c r="O190" s="24"/>
      <c r="P190" s="24">
        <v>0.46</v>
      </c>
      <c r="Q190" s="24">
        <v>0.48</v>
      </c>
      <c r="R190" s="24"/>
      <c r="S190" s="24"/>
      <c r="T190" s="24"/>
      <c r="U190" s="24">
        <v>0.48</v>
      </c>
      <c r="V190" s="24">
        <v>0.4</v>
      </c>
      <c r="W190" s="24"/>
      <c r="X190" s="24"/>
      <c r="Y190" s="24"/>
      <c r="Z190" s="24">
        <v>0.4</v>
      </c>
      <c r="AA190" s="24">
        <v>0.4</v>
      </c>
      <c r="AB190" s="24"/>
      <c r="AC190" s="24"/>
      <c r="AD190" s="24"/>
      <c r="AE190" s="24">
        <v>0.4</v>
      </c>
      <c r="AF190" s="24">
        <v>0.38</v>
      </c>
      <c r="AG190" s="24"/>
      <c r="AH190" s="24"/>
      <c r="AI190" s="24"/>
      <c r="AJ190" s="24">
        <v>0.38</v>
      </c>
    </row>
    <row r="191" spans="1:36" ht="63.75">
      <c r="A191" s="87" t="s">
        <v>405</v>
      </c>
      <c r="B191" s="93">
        <v>0.7</v>
      </c>
      <c r="C191" s="24">
        <v>0</v>
      </c>
      <c r="D191" s="24"/>
      <c r="E191" s="24"/>
      <c r="F191" s="94">
        <v>0.7</v>
      </c>
      <c r="G191" s="24">
        <v>0.46</v>
      </c>
      <c r="H191" s="24">
        <v>0</v>
      </c>
      <c r="I191" s="24"/>
      <c r="J191" s="24"/>
      <c r="K191" s="24">
        <v>0.46</v>
      </c>
      <c r="L191" s="24">
        <v>0.7</v>
      </c>
      <c r="M191" s="24"/>
      <c r="N191" s="24"/>
      <c r="O191" s="24"/>
      <c r="P191" s="24">
        <v>0.7</v>
      </c>
      <c r="Q191" s="24">
        <v>0.7</v>
      </c>
      <c r="R191" s="24"/>
      <c r="S191" s="24"/>
      <c r="T191" s="24"/>
      <c r="U191" s="24">
        <v>0.7</v>
      </c>
      <c r="V191" s="24">
        <v>0.6</v>
      </c>
      <c r="W191" s="24">
        <v>0</v>
      </c>
      <c r="X191" s="24"/>
      <c r="Y191" s="24"/>
      <c r="Z191" s="24">
        <v>0.6</v>
      </c>
      <c r="AA191" s="24">
        <v>0.6</v>
      </c>
      <c r="AB191" s="24">
        <v>0</v>
      </c>
      <c r="AC191" s="24"/>
      <c r="AD191" s="24"/>
      <c r="AE191" s="24">
        <v>0.6</v>
      </c>
      <c r="AF191" s="24">
        <v>0.65</v>
      </c>
      <c r="AG191" s="24">
        <v>0</v>
      </c>
      <c r="AH191" s="24"/>
      <c r="AI191" s="24"/>
      <c r="AJ191" s="24">
        <v>0.65</v>
      </c>
    </row>
    <row r="192" spans="1:36" ht="51">
      <c r="A192" s="87" t="s">
        <v>406</v>
      </c>
      <c r="B192" s="93">
        <v>1.01</v>
      </c>
      <c r="C192" s="24"/>
      <c r="D192" s="24"/>
      <c r="E192" s="24"/>
      <c r="F192" s="94">
        <v>1.01</v>
      </c>
      <c r="G192" s="24">
        <v>1.05</v>
      </c>
      <c r="H192" s="24"/>
      <c r="I192" s="24"/>
      <c r="J192" s="24"/>
      <c r="K192" s="24">
        <v>1.05</v>
      </c>
      <c r="L192" s="24">
        <v>1</v>
      </c>
      <c r="M192" s="24"/>
      <c r="N192" s="24"/>
      <c r="O192" s="24"/>
      <c r="P192" s="24">
        <v>1</v>
      </c>
      <c r="Q192" s="24">
        <v>1.33</v>
      </c>
      <c r="R192" s="24"/>
      <c r="S192" s="24"/>
      <c r="T192" s="24"/>
      <c r="U192" s="24">
        <v>1.33</v>
      </c>
      <c r="V192" s="24">
        <v>0.82</v>
      </c>
      <c r="W192" s="24"/>
      <c r="X192" s="24"/>
      <c r="Y192" s="24"/>
      <c r="Z192" s="24">
        <v>0.82</v>
      </c>
      <c r="AA192" s="24">
        <v>0.65</v>
      </c>
      <c r="AB192" s="24"/>
      <c r="AC192" s="24"/>
      <c r="AD192" s="24"/>
      <c r="AE192" s="24">
        <v>0.65</v>
      </c>
      <c r="AF192" s="24">
        <v>0.95</v>
      </c>
      <c r="AG192" s="24"/>
      <c r="AH192" s="24"/>
      <c r="AI192" s="24"/>
      <c r="AJ192" s="24">
        <v>0.95</v>
      </c>
    </row>
    <row r="193" spans="1:36" ht="38.25">
      <c r="A193" s="87" t="s">
        <v>407</v>
      </c>
      <c r="B193" s="93">
        <v>0.39</v>
      </c>
      <c r="C193" s="24"/>
      <c r="D193" s="24"/>
      <c r="E193" s="24"/>
      <c r="F193" s="94">
        <v>0.39</v>
      </c>
      <c r="G193" s="24">
        <v>0.28999999999999998</v>
      </c>
      <c r="H193" s="24"/>
      <c r="I193" s="24"/>
      <c r="J193" s="24"/>
      <c r="K193" s="24">
        <v>0.28999999999999998</v>
      </c>
      <c r="L193" s="24">
        <v>0.36</v>
      </c>
      <c r="M193" s="24"/>
      <c r="N193" s="24"/>
      <c r="O193" s="24"/>
      <c r="P193" s="24">
        <v>0.36</v>
      </c>
      <c r="Q193" s="24">
        <v>0.36</v>
      </c>
      <c r="R193" s="24"/>
      <c r="S193" s="24"/>
      <c r="T193" s="24"/>
      <c r="U193" s="24">
        <v>0.36</v>
      </c>
      <c r="V193" s="24">
        <v>0.2</v>
      </c>
      <c r="W193" s="24"/>
      <c r="X193" s="24"/>
      <c r="Y193" s="24"/>
      <c r="Z193" s="24">
        <v>0.2</v>
      </c>
      <c r="AA193" s="24">
        <v>0.2</v>
      </c>
      <c r="AB193" s="24"/>
      <c r="AC193" s="24"/>
      <c r="AD193" s="24"/>
      <c r="AE193" s="24">
        <v>0.2</v>
      </c>
      <c r="AF193" s="24">
        <v>0.25</v>
      </c>
      <c r="AG193" s="24"/>
      <c r="AH193" s="24"/>
      <c r="AI193" s="24"/>
      <c r="AJ193" s="24">
        <v>0.25</v>
      </c>
    </row>
    <row r="194" spans="1:36" ht="63.75">
      <c r="A194" s="87" t="s">
        <v>408</v>
      </c>
      <c r="B194" s="93">
        <v>0.43</v>
      </c>
      <c r="C194" s="24">
        <v>0</v>
      </c>
      <c r="D194" s="24"/>
      <c r="E194" s="24"/>
      <c r="F194" s="94">
        <v>0.43</v>
      </c>
      <c r="G194" s="24">
        <v>0.43</v>
      </c>
      <c r="H194" s="24">
        <v>0</v>
      </c>
      <c r="I194" s="24"/>
      <c r="J194" s="24"/>
      <c r="K194" s="24">
        <v>0.43</v>
      </c>
      <c r="L194" s="24">
        <v>0.52</v>
      </c>
      <c r="M194" s="24"/>
      <c r="N194" s="24"/>
      <c r="O194" s="24"/>
      <c r="P194" s="24">
        <v>0.52</v>
      </c>
      <c r="Q194" s="24">
        <v>0.78</v>
      </c>
      <c r="R194" s="24"/>
      <c r="S194" s="24"/>
      <c r="T194" s="24"/>
      <c r="U194" s="24">
        <v>0.78</v>
      </c>
      <c r="V194" s="24">
        <v>1.3</v>
      </c>
      <c r="W194" s="24">
        <v>0</v>
      </c>
      <c r="X194" s="24"/>
      <c r="Y194" s="24"/>
      <c r="Z194" s="24">
        <v>1.3</v>
      </c>
      <c r="AA194" s="24">
        <v>1.2</v>
      </c>
      <c r="AB194" s="24">
        <v>0</v>
      </c>
      <c r="AC194" s="24"/>
      <c r="AD194" s="24"/>
      <c r="AE194" s="24">
        <v>1.2</v>
      </c>
      <c r="AF194" s="24">
        <v>0.55000000000000004</v>
      </c>
      <c r="AG194" s="24">
        <v>0</v>
      </c>
      <c r="AH194" s="24"/>
      <c r="AI194" s="24"/>
      <c r="AJ194" s="24">
        <v>0.55000000000000004</v>
      </c>
    </row>
    <row r="195" spans="1:36" ht="38.25">
      <c r="A195" s="87" t="s">
        <v>409</v>
      </c>
      <c r="B195" s="93">
        <v>0.24</v>
      </c>
      <c r="C195" s="24"/>
      <c r="D195" s="24"/>
      <c r="E195" s="24"/>
      <c r="F195" s="94">
        <v>0.24</v>
      </c>
      <c r="G195" s="24">
        <v>0.22</v>
      </c>
      <c r="H195" s="24"/>
      <c r="I195" s="24"/>
      <c r="J195" s="24"/>
      <c r="K195" s="24">
        <v>0.22</v>
      </c>
      <c r="L195" s="24">
        <v>0.26</v>
      </c>
      <c r="M195" s="24"/>
      <c r="N195" s="24"/>
      <c r="O195" s="24"/>
      <c r="P195" s="24">
        <v>0.26</v>
      </c>
      <c r="Q195" s="24">
        <v>0.51</v>
      </c>
      <c r="R195" s="24"/>
      <c r="S195" s="24"/>
      <c r="T195" s="24"/>
      <c r="U195" s="24">
        <v>0.51</v>
      </c>
      <c r="V195" s="24">
        <v>0.1</v>
      </c>
      <c r="W195" s="24"/>
      <c r="X195" s="24"/>
      <c r="Y195" s="24"/>
      <c r="Z195" s="24">
        <v>0.1</v>
      </c>
      <c r="AA195" s="24">
        <v>0.1</v>
      </c>
      <c r="AB195" s="24"/>
      <c r="AC195" s="24"/>
      <c r="AD195" s="24"/>
      <c r="AE195" s="24">
        <v>0.1</v>
      </c>
      <c r="AF195" s="24">
        <v>0.15</v>
      </c>
      <c r="AG195" s="24"/>
      <c r="AH195" s="24"/>
      <c r="AI195" s="24"/>
      <c r="AJ195" s="24">
        <v>0.15</v>
      </c>
    </row>
    <row r="196" spans="1:36" ht="51">
      <c r="A196" s="87" t="s">
        <v>410</v>
      </c>
      <c r="B196" s="93">
        <v>0</v>
      </c>
      <c r="C196" s="24"/>
      <c r="D196" s="24"/>
      <c r="E196" s="24"/>
      <c r="F196" s="94">
        <v>0</v>
      </c>
      <c r="G196" s="24">
        <v>0</v>
      </c>
      <c r="H196" s="24"/>
      <c r="I196" s="24"/>
      <c r="J196" s="24"/>
      <c r="K196" s="24">
        <v>0</v>
      </c>
      <c r="L196" s="24">
        <v>0</v>
      </c>
      <c r="M196" s="24"/>
      <c r="N196" s="24"/>
      <c r="O196" s="24"/>
      <c r="P196" s="24">
        <v>0</v>
      </c>
      <c r="Q196" s="24">
        <v>0</v>
      </c>
      <c r="R196" s="24"/>
      <c r="S196" s="24"/>
      <c r="T196" s="24"/>
      <c r="U196" s="24">
        <v>0</v>
      </c>
      <c r="V196" s="24">
        <v>0</v>
      </c>
      <c r="W196" s="24"/>
      <c r="X196" s="24"/>
      <c r="Y196" s="24"/>
      <c r="Z196" s="24">
        <v>0</v>
      </c>
      <c r="AA196" s="24">
        <v>0</v>
      </c>
      <c r="AB196" s="24"/>
      <c r="AC196" s="24"/>
      <c r="AD196" s="24"/>
      <c r="AE196" s="24">
        <v>0</v>
      </c>
      <c r="AF196" s="24">
        <v>0</v>
      </c>
      <c r="AG196" s="24"/>
      <c r="AH196" s="24"/>
      <c r="AI196" s="24"/>
      <c r="AJ196" s="24">
        <v>0</v>
      </c>
    </row>
    <row r="197" spans="1:36" ht="51">
      <c r="A197" s="87" t="s">
        <v>411</v>
      </c>
      <c r="B197" s="93">
        <v>0.73</v>
      </c>
      <c r="C197" s="24">
        <v>0</v>
      </c>
      <c r="D197" s="24"/>
      <c r="E197" s="24"/>
      <c r="F197" s="94">
        <v>0.73</v>
      </c>
      <c r="G197" s="24">
        <v>1.1599999999999999</v>
      </c>
      <c r="H197" s="24"/>
      <c r="I197" s="24"/>
      <c r="J197" s="24"/>
      <c r="K197" s="24">
        <v>1.1599999999999999</v>
      </c>
      <c r="L197" s="24">
        <v>0.52</v>
      </c>
      <c r="M197" s="24"/>
      <c r="N197" s="24"/>
      <c r="O197" s="24"/>
      <c r="P197" s="24">
        <v>0.52</v>
      </c>
      <c r="Q197" s="24">
        <v>0.72</v>
      </c>
      <c r="R197" s="24"/>
      <c r="S197" s="24"/>
      <c r="T197" s="24"/>
      <c r="U197" s="24">
        <v>0.72</v>
      </c>
      <c r="V197" s="24">
        <v>0.51</v>
      </c>
      <c r="W197" s="24"/>
      <c r="X197" s="24"/>
      <c r="Y197" s="24"/>
      <c r="Z197" s="24">
        <v>0.51</v>
      </c>
      <c r="AA197" s="24">
        <v>0.95</v>
      </c>
      <c r="AB197" s="24"/>
      <c r="AC197" s="24"/>
      <c r="AD197" s="24"/>
      <c r="AE197" s="24">
        <v>0.95</v>
      </c>
      <c r="AF197" s="24">
        <v>0.65</v>
      </c>
      <c r="AG197" s="24"/>
      <c r="AH197" s="24"/>
      <c r="AI197" s="24"/>
      <c r="AJ197" s="24">
        <v>0.65</v>
      </c>
    </row>
    <row r="198" spans="1:36" ht="51">
      <c r="A198" s="87" t="s">
        <v>412</v>
      </c>
      <c r="B198" s="93">
        <v>0.02</v>
      </c>
      <c r="C198" s="24"/>
      <c r="D198" s="24"/>
      <c r="E198" s="24"/>
      <c r="F198" s="94">
        <v>0.02</v>
      </c>
      <c r="G198" s="24">
        <v>0.02</v>
      </c>
      <c r="H198" s="24"/>
      <c r="I198" s="24"/>
      <c r="J198" s="24"/>
      <c r="K198" s="24">
        <v>0.02</v>
      </c>
      <c r="L198" s="24">
        <v>0</v>
      </c>
      <c r="M198" s="24"/>
      <c r="N198" s="24"/>
      <c r="O198" s="24"/>
      <c r="P198" s="24">
        <v>0</v>
      </c>
      <c r="Q198" s="24">
        <v>0.01</v>
      </c>
      <c r="R198" s="24"/>
      <c r="S198" s="24"/>
      <c r="T198" s="24"/>
      <c r="U198" s="24">
        <v>0.01</v>
      </c>
      <c r="V198" s="24">
        <v>0.02</v>
      </c>
      <c r="W198" s="24"/>
      <c r="X198" s="24"/>
      <c r="Y198" s="24"/>
      <c r="Z198" s="24">
        <v>0.02</v>
      </c>
      <c r="AA198" s="24">
        <v>0</v>
      </c>
      <c r="AB198" s="24"/>
      <c r="AC198" s="24"/>
      <c r="AD198" s="24"/>
      <c r="AE198" s="24">
        <v>0</v>
      </c>
      <c r="AF198" s="24">
        <v>0.01</v>
      </c>
      <c r="AG198" s="24"/>
      <c r="AH198" s="24"/>
      <c r="AI198" s="24"/>
      <c r="AJ198" s="24">
        <v>0.01</v>
      </c>
    </row>
    <row r="199" spans="1:36" ht="63.75">
      <c r="A199" s="87" t="s">
        <v>413</v>
      </c>
      <c r="B199" s="93">
        <v>0</v>
      </c>
      <c r="C199" s="24">
        <v>1.1000000000000001</v>
      </c>
      <c r="D199" s="24"/>
      <c r="E199" s="24"/>
      <c r="F199" s="94">
        <v>1.1000000000000001</v>
      </c>
      <c r="G199" s="24">
        <v>0</v>
      </c>
      <c r="H199" s="24">
        <v>1.03</v>
      </c>
      <c r="I199" s="24"/>
      <c r="J199" s="24"/>
      <c r="K199" s="24">
        <v>1.03</v>
      </c>
      <c r="L199" s="24">
        <v>0</v>
      </c>
      <c r="M199" s="24">
        <v>1.1000000000000001</v>
      </c>
      <c r="N199" s="24"/>
      <c r="O199" s="24"/>
      <c r="P199" s="24">
        <v>1.1000000000000001</v>
      </c>
      <c r="Q199" s="24"/>
      <c r="R199" s="24">
        <v>1.81</v>
      </c>
      <c r="S199" s="24"/>
      <c r="T199" s="24"/>
      <c r="U199" s="24">
        <v>1.81</v>
      </c>
      <c r="V199" s="24">
        <v>0</v>
      </c>
      <c r="W199" s="24">
        <v>0.9</v>
      </c>
      <c r="X199" s="24"/>
      <c r="Y199" s="24"/>
      <c r="Z199" s="24">
        <v>0.9</v>
      </c>
      <c r="AA199" s="24">
        <v>0</v>
      </c>
      <c r="AB199" s="24">
        <v>0.8</v>
      </c>
      <c r="AC199" s="24"/>
      <c r="AD199" s="24"/>
      <c r="AE199" s="24">
        <v>0.8</v>
      </c>
      <c r="AF199" s="24">
        <v>0</v>
      </c>
      <c r="AG199" s="24">
        <v>0.78</v>
      </c>
      <c r="AH199" s="24"/>
      <c r="AI199" s="24"/>
      <c r="AJ199" s="24">
        <v>0.78</v>
      </c>
    </row>
    <row r="200" spans="1:36" ht="51">
      <c r="A200" s="87" t="s">
        <v>414</v>
      </c>
      <c r="B200" s="93">
        <v>2.5</v>
      </c>
      <c r="C200" s="24">
        <v>0</v>
      </c>
      <c r="D200" s="24"/>
      <c r="E200" s="24"/>
      <c r="F200" s="94">
        <v>2.5</v>
      </c>
      <c r="G200" s="24">
        <v>2.12</v>
      </c>
      <c r="H200" s="24">
        <v>0</v>
      </c>
      <c r="I200" s="24"/>
      <c r="J200" s="24"/>
      <c r="K200" s="24">
        <v>2.12</v>
      </c>
      <c r="L200" s="24">
        <v>2.31</v>
      </c>
      <c r="M200" s="24"/>
      <c r="N200" s="24"/>
      <c r="O200" s="24"/>
      <c r="P200" s="24">
        <v>2.31</v>
      </c>
      <c r="Q200" s="24"/>
      <c r="R200" s="24">
        <v>3.43</v>
      </c>
      <c r="S200" s="24"/>
      <c r="T200" s="24"/>
      <c r="U200" s="24">
        <v>3.43</v>
      </c>
      <c r="V200" s="24">
        <v>1.62</v>
      </c>
      <c r="W200" s="24">
        <v>0</v>
      </c>
      <c r="X200" s="24"/>
      <c r="Y200" s="24"/>
      <c r="Z200" s="24">
        <v>1.62</v>
      </c>
      <c r="AA200" s="24">
        <v>1.85</v>
      </c>
      <c r="AB200" s="24">
        <v>0</v>
      </c>
      <c r="AC200" s="24"/>
      <c r="AD200" s="24"/>
      <c r="AE200" s="24">
        <v>1.85</v>
      </c>
      <c r="AF200" s="24">
        <v>0.87</v>
      </c>
      <c r="AG200" s="24">
        <v>0</v>
      </c>
      <c r="AH200" s="24"/>
      <c r="AI200" s="24"/>
      <c r="AJ200" s="24">
        <v>0.87</v>
      </c>
    </row>
    <row r="201" spans="1:36" ht="51">
      <c r="A201" s="87" t="s">
        <v>415</v>
      </c>
      <c r="B201" s="93">
        <v>0.18</v>
      </c>
      <c r="C201" s="24"/>
      <c r="D201" s="24"/>
      <c r="E201" s="24"/>
      <c r="F201" s="94">
        <v>0.18</v>
      </c>
      <c r="G201" s="24">
        <v>0.18</v>
      </c>
      <c r="H201" s="24"/>
      <c r="I201" s="24"/>
      <c r="J201" s="24"/>
      <c r="K201" s="24">
        <v>0.18</v>
      </c>
      <c r="L201" s="24">
        <v>0.18</v>
      </c>
      <c r="M201" s="24"/>
      <c r="N201" s="24"/>
      <c r="O201" s="24"/>
      <c r="P201" s="24">
        <v>0.18</v>
      </c>
      <c r="Q201" s="24">
        <v>0.3</v>
      </c>
      <c r="R201" s="24"/>
      <c r="S201" s="24"/>
      <c r="T201" s="24"/>
      <c r="U201" s="24">
        <v>0.3</v>
      </c>
      <c r="V201" s="24">
        <v>0.1</v>
      </c>
      <c r="W201" s="24"/>
      <c r="X201" s="24"/>
      <c r="Y201" s="24"/>
      <c r="Z201" s="24">
        <v>0.1</v>
      </c>
      <c r="AA201" s="24">
        <v>0.22</v>
      </c>
      <c r="AB201" s="24"/>
      <c r="AC201" s="24"/>
      <c r="AD201" s="24"/>
      <c r="AE201" s="24">
        <v>0.22</v>
      </c>
      <c r="AF201" s="24">
        <v>0.19</v>
      </c>
      <c r="AG201" s="24"/>
      <c r="AH201" s="24"/>
      <c r="AI201" s="24"/>
      <c r="AJ201" s="24">
        <v>0.19</v>
      </c>
    </row>
    <row r="202" spans="1:36" ht="51">
      <c r="A202" s="87" t="s">
        <v>416</v>
      </c>
      <c r="B202" s="93">
        <v>0.59000000000000008</v>
      </c>
      <c r="C202" s="24">
        <v>0</v>
      </c>
      <c r="D202" s="24"/>
      <c r="E202" s="24"/>
      <c r="F202" s="94">
        <v>0.59000000000000008</v>
      </c>
      <c r="G202" s="24">
        <v>0.5</v>
      </c>
      <c r="H202" s="24">
        <v>0</v>
      </c>
      <c r="I202" s="24"/>
      <c r="J202" s="24"/>
      <c r="K202" s="24">
        <v>0.5</v>
      </c>
      <c r="L202" s="24">
        <v>0.49</v>
      </c>
      <c r="M202" s="24"/>
      <c r="N202" s="24"/>
      <c r="O202" s="24"/>
      <c r="P202" s="24">
        <v>0.49</v>
      </c>
      <c r="Q202" s="24">
        <v>0.64</v>
      </c>
      <c r="R202" s="24"/>
      <c r="S202" s="24"/>
      <c r="T202" s="24"/>
      <c r="U202" s="24">
        <v>0.64</v>
      </c>
      <c r="V202" s="24">
        <v>0.39</v>
      </c>
      <c r="W202" s="24">
        <v>0</v>
      </c>
      <c r="X202" s="24"/>
      <c r="Y202" s="24"/>
      <c r="Z202" s="24">
        <v>0.39</v>
      </c>
      <c r="AA202" s="24">
        <v>0.46</v>
      </c>
      <c r="AB202" s="24">
        <v>0</v>
      </c>
      <c r="AC202" s="24"/>
      <c r="AD202" s="24"/>
      <c r="AE202" s="24">
        <v>0.46</v>
      </c>
      <c r="AF202" s="24">
        <v>0.46</v>
      </c>
      <c r="AG202" s="24">
        <v>0</v>
      </c>
      <c r="AH202" s="24"/>
      <c r="AI202" s="24"/>
      <c r="AJ202" s="24">
        <v>0.46</v>
      </c>
    </row>
    <row r="203" spans="1:36" ht="51">
      <c r="A203" s="87" t="s">
        <v>417</v>
      </c>
      <c r="B203" s="93">
        <v>2.56</v>
      </c>
      <c r="C203" s="24">
        <v>2.78</v>
      </c>
      <c r="D203" s="24"/>
      <c r="E203" s="24"/>
      <c r="F203" s="94">
        <v>5.34</v>
      </c>
      <c r="G203" s="24">
        <v>2.6</v>
      </c>
      <c r="H203" s="24">
        <v>2.9</v>
      </c>
      <c r="I203" s="24"/>
      <c r="J203" s="24"/>
      <c r="K203" s="24">
        <v>5.5</v>
      </c>
      <c r="L203" s="24">
        <v>1.6</v>
      </c>
      <c r="M203" s="24">
        <v>2.88</v>
      </c>
      <c r="N203" s="24"/>
      <c r="O203" s="24"/>
      <c r="P203" s="24">
        <v>4.4800000000000004</v>
      </c>
      <c r="Q203" s="24">
        <v>3.22</v>
      </c>
      <c r="R203" s="24">
        <v>3.42</v>
      </c>
      <c r="S203" s="24"/>
      <c r="T203" s="24"/>
      <c r="U203" s="24">
        <v>6.6400000000000006</v>
      </c>
      <c r="V203" s="24">
        <v>2.2999999999999998</v>
      </c>
      <c r="W203" s="24">
        <v>2.6</v>
      </c>
      <c r="X203" s="24"/>
      <c r="Y203" s="24"/>
      <c r="Z203" s="24">
        <v>4.9000000000000004</v>
      </c>
      <c r="AA203" s="24">
        <v>2.04</v>
      </c>
      <c r="AB203" s="24">
        <v>2.1</v>
      </c>
      <c r="AC203" s="24"/>
      <c r="AD203" s="24"/>
      <c r="AE203" s="24">
        <v>4.1400000000000006</v>
      </c>
      <c r="AF203" s="24">
        <v>2.41</v>
      </c>
      <c r="AG203" s="24">
        <v>2.68</v>
      </c>
      <c r="AH203" s="24"/>
      <c r="AI203" s="24"/>
      <c r="AJ203" s="24">
        <v>5.09</v>
      </c>
    </row>
    <row r="204" spans="1:36" ht="25.5">
      <c r="A204" s="87" t="s">
        <v>419</v>
      </c>
      <c r="B204" s="93">
        <v>0.11</v>
      </c>
      <c r="C204" s="24"/>
      <c r="D204" s="24"/>
      <c r="E204" s="24"/>
      <c r="F204" s="94">
        <v>0.11</v>
      </c>
      <c r="G204" s="24">
        <v>0.25</v>
      </c>
      <c r="H204" s="24"/>
      <c r="I204" s="24"/>
      <c r="J204" s="24"/>
      <c r="K204" s="24">
        <v>0.25</v>
      </c>
      <c r="L204" s="24">
        <v>0.28000000000000003</v>
      </c>
      <c r="M204" s="24"/>
      <c r="N204" s="24"/>
      <c r="O204" s="24"/>
      <c r="P204" s="24">
        <v>0.28000000000000003</v>
      </c>
      <c r="Q204" s="24">
        <v>0.12</v>
      </c>
      <c r="R204" s="24"/>
      <c r="S204" s="24"/>
      <c r="T204" s="24"/>
      <c r="U204" s="24">
        <v>0.12</v>
      </c>
      <c r="V204" s="24">
        <v>0.1</v>
      </c>
      <c r="W204" s="24"/>
      <c r="X204" s="24"/>
      <c r="Y204" s="24"/>
      <c r="Z204" s="24">
        <v>0.1</v>
      </c>
      <c r="AA204" s="24">
        <v>0.05</v>
      </c>
      <c r="AB204" s="24"/>
      <c r="AC204" s="24"/>
      <c r="AD204" s="24"/>
      <c r="AE204" s="24">
        <v>0.05</v>
      </c>
      <c r="AF204" s="24">
        <v>0.13</v>
      </c>
      <c r="AG204" s="24"/>
      <c r="AH204" s="24"/>
      <c r="AI204" s="24"/>
      <c r="AJ204" s="24">
        <v>0.13</v>
      </c>
    </row>
    <row r="205" spans="1:36" ht="25.5">
      <c r="A205" s="87" t="s">
        <v>99</v>
      </c>
      <c r="B205" s="93">
        <v>0.46</v>
      </c>
      <c r="C205" s="24"/>
      <c r="D205" s="24"/>
      <c r="E205" s="24"/>
      <c r="F205" s="94">
        <v>0.46</v>
      </c>
      <c r="G205" s="24">
        <v>0.46</v>
      </c>
      <c r="H205" s="24"/>
      <c r="I205" s="24"/>
      <c r="J205" s="24"/>
      <c r="K205" s="24">
        <v>0.46</v>
      </c>
      <c r="L205" s="24">
        <v>0.51</v>
      </c>
      <c r="M205" s="24"/>
      <c r="N205" s="24"/>
      <c r="O205" s="24"/>
      <c r="P205" s="24">
        <v>0.51</v>
      </c>
      <c r="Q205" s="24">
        <v>0.81</v>
      </c>
      <c r="R205" s="24"/>
      <c r="S205" s="24"/>
      <c r="T205" s="24"/>
      <c r="U205" s="24">
        <v>0.81</v>
      </c>
      <c r="V205" s="24">
        <v>0.8</v>
      </c>
      <c r="W205" s="24"/>
      <c r="X205" s="24"/>
      <c r="Y205" s="24"/>
      <c r="Z205" s="24">
        <v>0.8</v>
      </c>
      <c r="AA205" s="24">
        <v>2.1</v>
      </c>
      <c r="AB205" s="24"/>
      <c r="AC205" s="24"/>
      <c r="AD205" s="24"/>
      <c r="AE205" s="24">
        <v>2.1</v>
      </c>
      <c r="AF205" s="24">
        <v>0.28000000000000003</v>
      </c>
      <c r="AG205" s="24"/>
      <c r="AH205" s="24"/>
      <c r="AI205" s="24"/>
      <c r="AJ205" s="24">
        <v>0.28000000000000003</v>
      </c>
    </row>
    <row r="206" spans="1:36" ht="25.5">
      <c r="A206" s="87" t="s">
        <v>71</v>
      </c>
      <c r="B206" s="93">
        <v>0</v>
      </c>
      <c r="C206" s="24"/>
      <c r="D206" s="24"/>
      <c r="E206" s="24"/>
      <c r="F206" s="94">
        <v>0</v>
      </c>
      <c r="G206" s="24">
        <v>0</v>
      </c>
      <c r="H206" s="24"/>
      <c r="I206" s="24"/>
      <c r="J206" s="24"/>
      <c r="K206" s="24">
        <v>0</v>
      </c>
      <c r="L206" s="24">
        <v>0</v>
      </c>
      <c r="M206" s="24"/>
      <c r="N206" s="24"/>
      <c r="O206" s="24"/>
      <c r="P206" s="24">
        <v>0</v>
      </c>
      <c r="Q206" s="24">
        <v>0</v>
      </c>
      <c r="R206" s="24"/>
      <c r="S206" s="24"/>
      <c r="T206" s="24"/>
      <c r="U206" s="24">
        <v>0</v>
      </c>
      <c r="V206" s="24">
        <v>0.4</v>
      </c>
      <c r="W206" s="24"/>
      <c r="X206" s="24"/>
      <c r="Y206" s="24"/>
      <c r="Z206" s="24">
        <v>0.4</v>
      </c>
      <c r="AA206" s="24">
        <v>1.75</v>
      </c>
      <c r="AB206" s="24"/>
      <c r="AC206" s="24"/>
      <c r="AD206" s="24"/>
      <c r="AE206" s="24">
        <v>1.75</v>
      </c>
      <c r="AF206" s="24">
        <v>0</v>
      </c>
      <c r="AG206" s="24"/>
      <c r="AH206" s="24"/>
      <c r="AI206" s="24"/>
      <c r="AJ206" s="24">
        <v>0</v>
      </c>
    </row>
    <row r="207" spans="1:36" ht="51">
      <c r="A207" s="87" t="s">
        <v>137</v>
      </c>
      <c r="B207" s="93">
        <v>0</v>
      </c>
      <c r="C207" s="24">
        <v>0.62</v>
      </c>
      <c r="D207" s="24"/>
      <c r="E207" s="24"/>
      <c r="F207" s="94">
        <v>0.62</v>
      </c>
      <c r="G207" s="24">
        <v>0</v>
      </c>
      <c r="H207" s="24">
        <v>0.57999999999999996</v>
      </c>
      <c r="I207" s="24"/>
      <c r="J207" s="24"/>
      <c r="K207" s="24">
        <v>0.57999999999999996</v>
      </c>
      <c r="L207" s="24">
        <v>0</v>
      </c>
      <c r="M207" s="24">
        <v>0.56000000000000005</v>
      </c>
      <c r="N207" s="24"/>
      <c r="O207" s="24"/>
      <c r="P207" s="24">
        <v>0.56000000000000005</v>
      </c>
      <c r="Q207" s="24">
        <v>0.86299999999999999</v>
      </c>
      <c r="R207" s="24"/>
      <c r="S207" s="24"/>
      <c r="T207" s="24"/>
      <c r="U207" s="24">
        <v>0.86299999999999999</v>
      </c>
      <c r="V207" s="24">
        <v>0</v>
      </c>
      <c r="W207" s="24">
        <v>0.45</v>
      </c>
      <c r="X207" s="24"/>
      <c r="Y207" s="24"/>
      <c r="Z207" s="24">
        <v>0.45</v>
      </c>
      <c r="AA207" s="24">
        <v>0</v>
      </c>
      <c r="AB207" s="24">
        <v>0.45</v>
      </c>
      <c r="AC207" s="24"/>
      <c r="AD207" s="24"/>
      <c r="AE207" s="24">
        <v>0.45</v>
      </c>
      <c r="AF207" s="24">
        <v>0</v>
      </c>
      <c r="AG207" s="24">
        <v>0</v>
      </c>
      <c r="AH207" s="24"/>
      <c r="AI207" s="24"/>
      <c r="AJ207" s="24">
        <v>0</v>
      </c>
    </row>
    <row r="208" spans="1:36" ht="51">
      <c r="A208" s="87" t="s">
        <v>421</v>
      </c>
      <c r="B208" s="93"/>
      <c r="C208" s="24"/>
      <c r="D208" s="24"/>
      <c r="E208" s="24"/>
      <c r="F208" s="9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>
        <v>0</v>
      </c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</row>
    <row r="209" spans="1:36" ht="25.5">
      <c r="A209" s="87" t="s">
        <v>423</v>
      </c>
      <c r="B209" s="93">
        <v>0.2</v>
      </c>
      <c r="C209" s="24"/>
      <c r="D209" s="24"/>
      <c r="E209" s="24"/>
      <c r="F209" s="94">
        <v>0.2</v>
      </c>
      <c r="G209" s="24">
        <v>0.24</v>
      </c>
      <c r="H209" s="24"/>
      <c r="I209" s="24"/>
      <c r="J209" s="24"/>
      <c r="K209" s="24">
        <v>0.24</v>
      </c>
      <c r="L209" s="24">
        <v>0.17</v>
      </c>
      <c r="M209" s="24"/>
      <c r="N209" s="24"/>
      <c r="O209" s="24"/>
      <c r="P209" s="24">
        <v>0.17</v>
      </c>
      <c r="Q209" s="24">
        <v>0.12</v>
      </c>
      <c r="R209" s="24"/>
      <c r="S209" s="24"/>
      <c r="T209" s="24"/>
      <c r="U209" s="24">
        <v>0.12</v>
      </c>
      <c r="V209" s="24">
        <v>0.4</v>
      </c>
      <c r="W209" s="24"/>
      <c r="X209" s="24"/>
      <c r="Y209" s="24"/>
      <c r="Z209" s="24">
        <v>0.4</v>
      </c>
      <c r="AA209" s="24">
        <v>0.1</v>
      </c>
      <c r="AB209" s="24"/>
      <c r="AC209" s="24"/>
      <c r="AD209" s="24"/>
      <c r="AE209" s="24">
        <v>0.1</v>
      </c>
      <c r="AF209" s="24">
        <v>0.13</v>
      </c>
      <c r="AG209" s="24"/>
      <c r="AH209" s="24"/>
      <c r="AI209" s="24"/>
      <c r="AJ209" s="24">
        <v>0.13</v>
      </c>
    </row>
    <row r="210" spans="1:36" ht="51">
      <c r="A210" s="87" t="s">
        <v>424</v>
      </c>
      <c r="B210" s="93">
        <v>1.61</v>
      </c>
      <c r="C210" s="24">
        <v>1.51</v>
      </c>
      <c r="D210" s="24"/>
      <c r="E210" s="24"/>
      <c r="F210" s="94">
        <v>3.12</v>
      </c>
      <c r="G210" s="24">
        <v>1.82</v>
      </c>
      <c r="H210" s="24">
        <v>1.63</v>
      </c>
      <c r="I210" s="24"/>
      <c r="J210" s="24"/>
      <c r="K210" s="24">
        <v>3.45</v>
      </c>
      <c r="L210" s="24">
        <v>1.57</v>
      </c>
      <c r="M210" s="24">
        <v>1.39</v>
      </c>
      <c r="N210" s="24"/>
      <c r="O210" s="24"/>
      <c r="P210" s="24">
        <v>2.96</v>
      </c>
      <c r="Q210" s="24">
        <v>2.11</v>
      </c>
      <c r="R210" s="24">
        <v>1.91</v>
      </c>
      <c r="S210" s="24"/>
      <c r="T210" s="24"/>
      <c r="U210" s="24">
        <v>4.0199999999999996</v>
      </c>
      <c r="V210" s="24">
        <v>2.2999999999999998</v>
      </c>
      <c r="W210" s="24">
        <v>0</v>
      </c>
      <c r="X210" s="24"/>
      <c r="Y210" s="24"/>
      <c r="Z210" s="24">
        <v>2.2999999999999998</v>
      </c>
      <c r="AA210" s="24">
        <v>1.4</v>
      </c>
      <c r="AB210" s="24">
        <v>1.1000000000000001</v>
      </c>
      <c r="AC210" s="24"/>
      <c r="AD210" s="24"/>
      <c r="AE210" s="24">
        <v>2.5</v>
      </c>
      <c r="AF210" s="24">
        <v>1.58</v>
      </c>
      <c r="AG210" s="24">
        <v>1.4</v>
      </c>
      <c r="AH210" s="24"/>
      <c r="AI210" s="24"/>
      <c r="AJ210" s="24">
        <v>2.98</v>
      </c>
    </row>
    <row r="211" spans="1:36" ht="51">
      <c r="A211" s="87" t="s">
        <v>426</v>
      </c>
      <c r="B211" s="93">
        <v>0.48</v>
      </c>
      <c r="C211" s="24">
        <v>0</v>
      </c>
      <c r="D211" s="24"/>
      <c r="E211" s="24"/>
      <c r="F211" s="94">
        <v>0.48</v>
      </c>
      <c r="G211" s="24"/>
      <c r="H211" s="24">
        <v>0.41</v>
      </c>
      <c r="I211" s="24"/>
      <c r="J211" s="24"/>
      <c r="K211" s="24">
        <v>0.41</v>
      </c>
      <c r="L211" s="24">
        <v>0</v>
      </c>
      <c r="M211" s="24">
        <v>0.75</v>
      </c>
      <c r="N211" s="24"/>
      <c r="O211" s="24"/>
      <c r="P211" s="24">
        <v>0.75</v>
      </c>
      <c r="Q211" s="24">
        <v>0.78</v>
      </c>
      <c r="R211" s="24"/>
      <c r="S211" s="24"/>
      <c r="T211" s="24"/>
      <c r="U211" s="24">
        <v>0.78</v>
      </c>
      <c r="V211" s="24">
        <v>0</v>
      </c>
      <c r="W211" s="24">
        <v>0.22</v>
      </c>
      <c r="X211" s="24"/>
      <c r="Y211" s="24"/>
      <c r="Z211" s="24">
        <v>0.22</v>
      </c>
      <c r="AA211" s="24">
        <v>0</v>
      </c>
      <c r="AB211" s="24">
        <v>0.22</v>
      </c>
      <c r="AC211" s="24"/>
      <c r="AD211" s="24"/>
      <c r="AE211" s="24">
        <v>0.22</v>
      </c>
      <c r="AF211" s="24">
        <v>0</v>
      </c>
      <c r="AG211" s="24">
        <v>0.22</v>
      </c>
      <c r="AH211" s="24"/>
      <c r="AI211" s="24"/>
      <c r="AJ211" s="24">
        <v>0.22</v>
      </c>
    </row>
    <row r="212" spans="1:36" ht="51">
      <c r="A212" s="87" t="s">
        <v>428</v>
      </c>
      <c r="B212" s="93">
        <v>0.16</v>
      </c>
      <c r="C212" s="24">
        <v>0</v>
      </c>
      <c r="D212" s="24"/>
      <c r="E212" s="24"/>
      <c r="F212" s="94">
        <v>0.16</v>
      </c>
      <c r="G212" s="24">
        <v>0.18</v>
      </c>
      <c r="H212" s="24">
        <v>0</v>
      </c>
      <c r="I212" s="24"/>
      <c r="J212" s="24"/>
      <c r="K212" s="24">
        <v>0.18</v>
      </c>
      <c r="L212" s="24">
        <v>0.2</v>
      </c>
      <c r="M212" s="24">
        <v>0</v>
      </c>
      <c r="N212" s="24"/>
      <c r="O212" s="24"/>
      <c r="P212" s="24">
        <v>0.2</v>
      </c>
      <c r="Q212" s="24">
        <v>0.31</v>
      </c>
      <c r="R212" s="24"/>
      <c r="S212" s="24"/>
      <c r="T212" s="24"/>
      <c r="U212" s="24">
        <v>0.31</v>
      </c>
      <c r="V212" s="24">
        <v>0</v>
      </c>
      <c r="W212" s="24">
        <v>0.09</v>
      </c>
      <c r="X212" s="24"/>
      <c r="Y212" s="24"/>
      <c r="Z212" s="24">
        <v>0.09</v>
      </c>
      <c r="AA212" s="24">
        <v>0</v>
      </c>
      <c r="AB212" s="24">
        <v>0.09</v>
      </c>
      <c r="AC212" s="24"/>
      <c r="AD212" s="24"/>
      <c r="AE212" s="24">
        <v>0.09</v>
      </c>
      <c r="AF212" s="24">
        <v>0.13</v>
      </c>
      <c r="AG212" s="24">
        <v>0</v>
      </c>
      <c r="AH212" s="24"/>
      <c r="AI212" s="24"/>
      <c r="AJ212" s="24">
        <v>0.13</v>
      </c>
    </row>
    <row r="213" spans="1:36" ht="25.5">
      <c r="A213" s="87" t="s">
        <v>429</v>
      </c>
      <c r="B213" s="93">
        <v>1.92</v>
      </c>
      <c r="C213" s="24"/>
      <c r="D213" s="24"/>
      <c r="E213" s="24"/>
      <c r="F213" s="94">
        <v>1.92</v>
      </c>
      <c r="G213" s="24">
        <v>2.02</v>
      </c>
      <c r="H213" s="24"/>
      <c r="I213" s="24"/>
      <c r="J213" s="24"/>
      <c r="K213" s="24">
        <v>2.02</v>
      </c>
      <c r="L213" s="24">
        <v>1.85</v>
      </c>
      <c r="M213" s="24"/>
      <c r="N213" s="24"/>
      <c r="O213" s="24"/>
      <c r="P213" s="24">
        <v>1.85</v>
      </c>
      <c r="Q213" s="24">
        <v>1.85</v>
      </c>
      <c r="R213" s="24"/>
      <c r="S213" s="24"/>
      <c r="T213" s="24"/>
      <c r="U213" s="24">
        <v>1.85</v>
      </c>
      <c r="V213" s="24">
        <v>1.88</v>
      </c>
      <c r="W213" s="24"/>
      <c r="X213" s="24"/>
      <c r="Y213" s="24"/>
      <c r="Z213" s="24">
        <v>1.88</v>
      </c>
      <c r="AA213" s="24">
        <v>1.3</v>
      </c>
      <c r="AB213" s="24"/>
      <c r="AC213" s="24"/>
      <c r="AD213" s="24"/>
      <c r="AE213" s="24">
        <v>1.3</v>
      </c>
      <c r="AF213" s="24">
        <v>1.4</v>
      </c>
      <c r="AG213" s="24"/>
      <c r="AH213" s="24"/>
      <c r="AI213" s="24"/>
      <c r="AJ213" s="24">
        <v>1.4</v>
      </c>
    </row>
    <row r="214" spans="1:36" ht="51">
      <c r="A214" s="87" t="s">
        <v>430</v>
      </c>
      <c r="B214" s="93">
        <v>0.87</v>
      </c>
      <c r="C214" s="24"/>
      <c r="D214" s="24"/>
      <c r="E214" s="24"/>
      <c r="F214" s="94">
        <v>0.87</v>
      </c>
      <c r="G214" s="24">
        <v>0.86</v>
      </c>
      <c r="H214" s="24"/>
      <c r="I214" s="24"/>
      <c r="J214" s="24"/>
      <c r="K214" s="24">
        <v>0.86</v>
      </c>
      <c r="L214" s="24">
        <v>0.86</v>
      </c>
      <c r="M214" s="24"/>
      <c r="N214" s="24"/>
      <c r="O214" s="24"/>
      <c r="P214" s="24">
        <v>0.86</v>
      </c>
      <c r="Q214" s="24">
        <v>1.5</v>
      </c>
      <c r="R214" s="24"/>
      <c r="S214" s="24"/>
      <c r="T214" s="24"/>
      <c r="U214" s="24">
        <v>1.5</v>
      </c>
      <c r="V214" s="24">
        <v>0.5</v>
      </c>
      <c r="W214" s="24"/>
      <c r="X214" s="24"/>
      <c r="Y214" s="24"/>
      <c r="Z214" s="24">
        <v>0.5</v>
      </c>
      <c r="AA214" s="24">
        <v>0.4</v>
      </c>
      <c r="AB214" s="24"/>
      <c r="AC214" s="24"/>
      <c r="AD214" s="24"/>
      <c r="AE214" s="24">
        <v>0.4</v>
      </c>
      <c r="AF214" s="24">
        <v>0.5</v>
      </c>
      <c r="AG214" s="24"/>
      <c r="AH214" s="24"/>
      <c r="AI214" s="24"/>
      <c r="AJ214" s="24">
        <v>0.5</v>
      </c>
    </row>
    <row r="215" spans="1:36" ht="51">
      <c r="A215" s="87" t="s">
        <v>431</v>
      </c>
      <c r="B215" s="93">
        <v>0.67</v>
      </c>
      <c r="C215" s="24"/>
      <c r="D215" s="24"/>
      <c r="E215" s="24"/>
      <c r="F215" s="94">
        <v>0.67</v>
      </c>
      <c r="G215" s="24">
        <v>0.56999999999999995</v>
      </c>
      <c r="H215" s="24"/>
      <c r="I215" s="24"/>
      <c r="J215" s="24"/>
      <c r="K215" s="24">
        <v>0.56999999999999995</v>
      </c>
      <c r="L215" s="24">
        <v>0.4</v>
      </c>
      <c r="M215" s="24"/>
      <c r="N215" s="24"/>
      <c r="O215" s="24"/>
      <c r="P215" s="24">
        <v>0.4</v>
      </c>
      <c r="Q215" s="24">
        <v>0.78</v>
      </c>
      <c r="R215" s="24"/>
      <c r="S215" s="24"/>
      <c r="T215" s="24"/>
      <c r="U215" s="24">
        <v>0.78</v>
      </c>
      <c r="V215" s="24">
        <v>0.22</v>
      </c>
      <c r="W215" s="24"/>
      <c r="X215" s="24"/>
      <c r="Y215" s="24"/>
      <c r="Z215" s="24">
        <v>0.22</v>
      </c>
      <c r="AA215" s="24">
        <v>0.22</v>
      </c>
      <c r="AB215" s="24"/>
      <c r="AC215" s="24"/>
      <c r="AD215" s="24"/>
      <c r="AE215" s="24">
        <v>0.22</v>
      </c>
      <c r="AF215" s="24">
        <v>0.12</v>
      </c>
      <c r="AG215" s="24"/>
      <c r="AH215" s="24"/>
      <c r="AI215" s="24"/>
      <c r="AJ215" s="24">
        <v>0.12</v>
      </c>
    </row>
    <row r="216" spans="1:36" ht="51">
      <c r="A216" s="87" t="s">
        <v>432</v>
      </c>
      <c r="B216" s="93">
        <v>1.96</v>
      </c>
      <c r="C216" s="24"/>
      <c r="D216" s="24"/>
      <c r="E216" s="24"/>
      <c r="F216" s="94">
        <v>1.96</v>
      </c>
      <c r="G216" s="24">
        <v>1.6</v>
      </c>
      <c r="H216" s="24"/>
      <c r="I216" s="24"/>
      <c r="J216" s="24"/>
      <c r="K216" s="24">
        <v>1.6</v>
      </c>
      <c r="L216" s="24">
        <v>1.49</v>
      </c>
      <c r="M216" s="24"/>
      <c r="N216" s="24"/>
      <c r="O216" s="24"/>
      <c r="P216" s="24">
        <v>1.49</v>
      </c>
      <c r="Q216" s="24">
        <v>1.8</v>
      </c>
      <c r="R216" s="24"/>
      <c r="S216" s="24"/>
      <c r="T216" s="24"/>
      <c r="U216" s="24">
        <v>1.8</v>
      </c>
      <c r="V216" s="24">
        <v>1.1000000000000001</v>
      </c>
      <c r="W216" s="24"/>
      <c r="X216" s="24"/>
      <c r="Y216" s="24"/>
      <c r="Z216" s="24">
        <v>1.1000000000000001</v>
      </c>
      <c r="AA216" s="24">
        <v>1.2</v>
      </c>
      <c r="AB216" s="24"/>
      <c r="AC216" s="24"/>
      <c r="AD216" s="24"/>
      <c r="AE216" s="24">
        <v>1.2</v>
      </c>
      <c r="AF216" s="24">
        <v>1.34</v>
      </c>
      <c r="AG216" s="24"/>
      <c r="AH216" s="24"/>
      <c r="AI216" s="24"/>
      <c r="AJ216" s="24">
        <v>1.34</v>
      </c>
    </row>
    <row r="217" spans="1:36" ht="51">
      <c r="A217" s="87" t="s">
        <v>433</v>
      </c>
      <c r="B217" s="93">
        <v>0</v>
      </c>
      <c r="C217" s="24">
        <v>0.67</v>
      </c>
      <c r="D217" s="24"/>
      <c r="E217" s="24"/>
      <c r="F217" s="94">
        <v>0.67</v>
      </c>
      <c r="G217" s="24">
        <v>0.24</v>
      </c>
      <c r="H217" s="24">
        <v>0.68</v>
      </c>
      <c r="I217" s="24"/>
      <c r="J217" s="24"/>
      <c r="K217" s="24">
        <v>0.92</v>
      </c>
      <c r="L217" s="24">
        <v>0.3</v>
      </c>
      <c r="M217" s="24">
        <v>0.75</v>
      </c>
      <c r="N217" s="24"/>
      <c r="O217" s="24"/>
      <c r="P217" s="24">
        <v>1.05</v>
      </c>
      <c r="Q217" s="24">
        <v>0.5</v>
      </c>
      <c r="R217" s="24">
        <v>1.1200000000000001</v>
      </c>
      <c r="S217" s="24"/>
      <c r="T217" s="24"/>
      <c r="U217" s="24">
        <v>1.62</v>
      </c>
      <c r="V217" s="24">
        <v>0.9</v>
      </c>
      <c r="W217" s="24">
        <v>0</v>
      </c>
      <c r="X217" s="24"/>
      <c r="Y217" s="24"/>
      <c r="Z217" s="24">
        <v>0.9</v>
      </c>
      <c r="AA217" s="24">
        <v>0</v>
      </c>
      <c r="AB217" s="24">
        <v>0.7</v>
      </c>
      <c r="AC217" s="24"/>
      <c r="AD217" s="24"/>
      <c r="AE217" s="24">
        <v>0.7</v>
      </c>
      <c r="AF217" s="24">
        <v>1</v>
      </c>
      <c r="AG217" s="24">
        <v>0</v>
      </c>
      <c r="AH217" s="24"/>
      <c r="AI217" s="24"/>
      <c r="AJ217" s="24">
        <v>1</v>
      </c>
    </row>
    <row r="218" spans="1:36" ht="51">
      <c r="A218" s="87" t="s">
        <v>434</v>
      </c>
      <c r="B218" s="93">
        <v>0.35</v>
      </c>
      <c r="C218" s="24">
        <v>0</v>
      </c>
      <c r="D218" s="24"/>
      <c r="E218" s="24"/>
      <c r="F218" s="94">
        <v>0.35</v>
      </c>
      <c r="G218" s="24">
        <v>0</v>
      </c>
      <c r="H218" s="24">
        <v>0.27</v>
      </c>
      <c r="I218" s="24"/>
      <c r="J218" s="24"/>
      <c r="K218" s="24">
        <v>0.27</v>
      </c>
      <c r="L218" s="24">
        <v>0</v>
      </c>
      <c r="M218" s="24">
        <v>0.27</v>
      </c>
      <c r="N218" s="24"/>
      <c r="O218" s="24"/>
      <c r="P218" s="24">
        <v>0.27</v>
      </c>
      <c r="Q218" s="24"/>
      <c r="R218" s="24">
        <v>0.48</v>
      </c>
      <c r="S218" s="24"/>
      <c r="T218" s="24"/>
      <c r="U218" s="24">
        <v>0.48</v>
      </c>
      <c r="V218" s="24">
        <v>0.15</v>
      </c>
      <c r="W218" s="24">
        <v>0</v>
      </c>
      <c r="X218" s="24"/>
      <c r="Y218" s="24"/>
      <c r="Z218" s="24">
        <v>0.15</v>
      </c>
      <c r="AA218" s="24">
        <v>0.1</v>
      </c>
      <c r="AB218" s="24">
        <v>0</v>
      </c>
      <c r="AC218" s="24"/>
      <c r="AD218" s="24"/>
      <c r="AE218" s="24">
        <v>0.1</v>
      </c>
      <c r="AF218" s="24">
        <v>0.15</v>
      </c>
      <c r="AG218" s="24">
        <v>0</v>
      </c>
      <c r="AH218" s="24"/>
      <c r="AI218" s="24"/>
      <c r="AJ218" s="24">
        <v>0.15</v>
      </c>
    </row>
    <row r="219" spans="1:36" ht="51">
      <c r="A219" s="87" t="s">
        <v>436</v>
      </c>
      <c r="B219" s="93">
        <v>0.53</v>
      </c>
      <c r="C219" s="24"/>
      <c r="D219" s="24"/>
      <c r="E219" s="24"/>
      <c r="F219" s="94">
        <v>0.53</v>
      </c>
      <c r="G219" s="24">
        <v>0.42</v>
      </c>
      <c r="H219" s="24"/>
      <c r="I219" s="24"/>
      <c r="J219" s="24"/>
      <c r="K219" s="24">
        <v>0.42</v>
      </c>
      <c r="L219" s="24">
        <v>0.48</v>
      </c>
      <c r="M219" s="24"/>
      <c r="N219" s="24"/>
      <c r="O219" s="24"/>
      <c r="P219" s="24">
        <v>0.48</v>
      </c>
      <c r="Q219" s="24">
        <v>0.53</v>
      </c>
      <c r="R219" s="24"/>
      <c r="S219" s="24"/>
      <c r="T219" s="24"/>
      <c r="U219" s="24">
        <v>0.53</v>
      </c>
      <c r="V219" s="24">
        <v>0.4</v>
      </c>
      <c r="W219" s="24"/>
      <c r="X219" s="24"/>
      <c r="Y219" s="24"/>
      <c r="Z219" s="24">
        <v>0.4</v>
      </c>
      <c r="AA219" s="24">
        <v>0.4</v>
      </c>
      <c r="AB219" s="24"/>
      <c r="AC219" s="24"/>
      <c r="AD219" s="24"/>
      <c r="AE219" s="24">
        <v>0.4</v>
      </c>
      <c r="AF219" s="24">
        <v>0.2</v>
      </c>
      <c r="AG219" s="24"/>
      <c r="AH219" s="24"/>
      <c r="AI219" s="24"/>
      <c r="AJ219" s="24">
        <v>0.2</v>
      </c>
    </row>
    <row r="220" spans="1:36" ht="51">
      <c r="A220" s="87" t="s">
        <v>437</v>
      </c>
      <c r="B220" s="93">
        <v>0.76</v>
      </c>
      <c r="C220" s="24"/>
      <c r="D220" s="24"/>
      <c r="E220" s="24"/>
      <c r="F220" s="94">
        <v>0.76</v>
      </c>
      <c r="G220" s="24">
        <v>0.84</v>
      </c>
      <c r="H220" s="24"/>
      <c r="I220" s="24"/>
      <c r="J220" s="24"/>
      <c r="K220" s="24">
        <v>0.84</v>
      </c>
      <c r="L220" s="24">
        <v>0.78</v>
      </c>
      <c r="M220" s="24"/>
      <c r="N220" s="24"/>
      <c r="O220" s="24"/>
      <c r="P220" s="24">
        <v>0.78</v>
      </c>
      <c r="Q220" s="24">
        <v>0.68</v>
      </c>
      <c r="R220" s="24"/>
      <c r="S220" s="24"/>
      <c r="T220" s="24"/>
      <c r="U220" s="24">
        <v>0.68</v>
      </c>
      <c r="V220" s="24">
        <v>0.7</v>
      </c>
      <c r="W220" s="24"/>
      <c r="X220" s="24"/>
      <c r="Y220" s="24"/>
      <c r="Z220" s="24">
        <v>0.7</v>
      </c>
      <c r="AA220" s="24">
        <v>0.6</v>
      </c>
      <c r="AB220" s="24"/>
      <c r="AC220" s="24"/>
      <c r="AD220" s="24"/>
      <c r="AE220" s="24">
        <v>0.6</v>
      </c>
      <c r="AF220" s="24">
        <v>0.63</v>
      </c>
      <c r="AG220" s="24"/>
      <c r="AH220" s="24"/>
      <c r="AI220" s="24"/>
      <c r="AJ220" s="24">
        <v>0.63</v>
      </c>
    </row>
    <row r="221" spans="1:36" ht="38.25">
      <c r="A221" s="87" t="s">
        <v>438</v>
      </c>
      <c r="B221" s="93">
        <v>0.33</v>
      </c>
      <c r="C221" s="24">
        <v>0</v>
      </c>
      <c r="D221" s="24"/>
      <c r="E221" s="24"/>
      <c r="F221" s="94">
        <v>0.33</v>
      </c>
      <c r="G221" s="24">
        <v>0.35</v>
      </c>
      <c r="H221" s="24">
        <v>0</v>
      </c>
      <c r="I221" s="24"/>
      <c r="J221" s="24"/>
      <c r="K221" s="24">
        <v>0.35</v>
      </c>
      <c r="L221" s="24">
        <v>0.4</v>
      </c>
      <c r="M221" s="24">
        <v>0</v>
      </c>
      <c r="N221" s="24"/>
      <c r="O221" s="24"/>
      <c r="P221" s="24">
        <v>0.4</v>
      </c>
      <c r="Q221" s="24">
        <v>0.43</v>
      </c>
      <c r="R221" s="24"/>
      <c r="S221" s="24"/>
      <c r="T221" s="24"/>
      <c r="U221" s="24">
        <v>0.43</v>
      </c>
      <c r="V221" s="24">
        <v>0</v>
      </c>
      <c r="W221" s="24">
        <v>0.33</v>
      </c>
      <c r="X221" s="24"/>
      <c r="Y221" s="24"/>
      <c r="Z221" s="24">
        <v>0.33</v>
      </c>
      <c r="AA221" s="24">
        <v>0</v>
      </c>
      <c r="AB221" s="24">
        <v>0.35</v>
      </c>
      <c r="AC221" s="24"/>
      <c r="AD221" s="24"/>
      <c r="AE221" s="24">
        <v>0.35</v>
      </c>
      <c r="AF221" s="24">
        <v>0</v>
      </c>
      <c r="AG221" s="24">
        <v>0.25</v>
      </c>
      <c r="AH221" s="24"/>
      <c r="AI221" s="24"/>
      <c r="AJ221" s="24">
        <v>0.25</v>
      </c>
    </row>
    <row r="222" spans="1:36" ht="51">
      <c r="A222" s="87" t="s">
        <v>140</v>
      </c>
      <c r="B222" s="93">
        <v>0.55000000000000004</v>
      </c>
      <c r="C222" s="24"/>
      <c r="D222" s="24"/>
      <c r="E222" s="24"/>
      <c r="F222" s="94">
        <v>0.55000000000000004</v>
      </c>
      <c r="G222" s="24">
        <v>0</v>
      </c>
      <c r="H222" s="24">
        <v>0.47</v>
      </c>
      <c r="I222" s="24"/>
      <c r="J222" s="24"/>
      <c r="K222" s="24">
        <v>0.47</v>
      </c>
      <c r="L222" s="24">
        <v>0.55000000000000004</v>
      </c>
      <c r="M222" s="24">
        <v>0</v>
      </c>
      <c r="N222" s="24"/>
      <c r="O222" s="24"/>
      <c r="P222" s="24">
        <v>0.55000000000000004</v>
      </c>
      <c r="Q222" s="24"/>
      <c r="R222" s="24">
        <v>0.75</v>
      </c>
      <c r="S222" s="24"/>
      <c r="T222" s="24"/>
      <c r="U222" s="24">
        <v>0.75</v>
      </c>
      <c r="V222" s="24">
        <v>0.34</v>
      </c>
      <c r="W222" s="24">
        <v>0</v>
      </c>
      <c r="X222" s="24"/>
      <c r="Y222" s="24"/>
      <c r="Z222" s="24">
        <v>0.34</v>
      </c>
      <c r="AA222" s="24">
        <v>0</v>
      </c>
      <c r="AB222" s="24">
        <v>0.4</v>
      </c>
      <c r="AC222" s="24"/>
      <c r="AD222" s="24"/>
      <c r="AE222" s="24">
        <v>0.4</v>
      </c>
      <c r="AF222" s="24">
        <v>0.35</v>
      </c>
      <c r="AG222" s="24">
        <v>0</v>
      </c>
      <c r="AH222" s="24"/>
      <c r="AI222" s="24"/>
      <c r="AJ222" s="24">
        <v>0.35</v>
      </c>
    </row>
    <row r="223" spans="1:36" ht="63.75">
      <c r="A223" s="87" t="s">
        <v>142</v>
      </c>
      <c r="B223" s="93">
        <v>0.44</v>
      </c>
      <c r="C223" s="24"/>
      <c r="D223" s="24"/>
      <c r="E223" s="24"/>
      <c r="F223" s="94">
        <v>0.44</v>
      </c>
      <c r="G223" s="24">
        <v>0.36</v>
      </c>
      <c r="H223" s="24"/>
      <c r="I223" s="24"/>
      <c r="J223" s="24"/>
      <c r="K223" s="24">
        <v>0.36</v>
      </c>
      <c r="L223" s="24">
        <v>0.35</v>
      </c>
      <c r="M223" s="24"/>
      <c r="N223" s="24"/>
      <c r="O223" s="24"/>
      <c r="P223" s="24">
        <v>0.35</v>
      </c>
      <c r="Q223" s="24">
        <v>0.53</v>
      </c>
      <c r="R223" s="24"/>
      <c r="S223" s="24"/>
      <c r="T223" s="24"/>
      <c r="U223" s="24">
        <v>0.53</v>
      </c>
      <c r="V223" s="24">
        <v>0</v>
      </c>
      <c r="W223" s="24"/>
      <c r="X223" s="24"/>
      <c r="Y223" s="24"/>
      <c r="Z223" s="24">
        <v>0</v>
      </c>
      <c r="AA223" s="24">
        <v>0.3</v>
      </c>
      <c r="AB223" s="24"/>
      <c r="AC223" s="24"/>
      <c r="AD223" s="24"/>
      <c r="AE223" s="24">
        <v>0.3</v>
      </c>
      <c r="AF223" s="24">
        <v>0.41</v>
      </c>
      <c r="AG223" s="24"/>
      <c r="AH223" s="24"/>
      <c r="AI223" s="24"/>
      <c r="AJ223" s="24">
        <v>0.41</v>
      </c>
    </row>
    <row r="224" spans="1:36" ht="38.25">
      <c r="A224" s="87" t="s">
        <v>441</v>
      </c>
      <c r="B224" s="93">
        <v>0.89</v>
      </c>
      <c r="C224" s="24"/>
      <c r="D224" s="24"/>
      <c r="E224" s="24"/>
      <c r="F224" s="94">
        <v>0.89</v>
      </c>
      <c r="G224" s="24">
        <v>0.81</v>
      </c>
      <c r="H224" s="24"/>
      <c r="I224" s="24"/>
      <c r="J224" s="24"/>
      <c r="K224" s="24">
        <v>0.81</v>
      </c>
      <c r="L224" s="24">
        <v>0.64</v>
      </c>
      <c r="M224" s="24"/>
      <c r="N224" s="24"/>
      <c r="O224" s="24"/>
      <c r="P224" s="24">
        <v>0.64</v>
      </c>
      <c r="Q224" s="24">
        <v>1.05</v>
      </c>
      <c r="R224" s="24"/>
      <c r="S224" s="24"/>
      <c r="T224" s="24"/>
      <c r="U224" s="24">
        <v>1.05</v>
      </c>
      <c r="V224" s="24">
        <v>0.4</v>
      </c>
      <c r="W224" s="24"/>
      <c r="X224" s="24"/>
      <c r="Y224" s="24"/>
      <c r="Z224" s="24">
        <v>0.4</v>
      </c>
      <c r="AA224" s="24">
        <v>0.5</v>
      </c>
      <c r="AB224" s="24"/>
      <c r="AC224" s="24"/>
      <c r="AD224" s="24"/>
      <c r="AE224" s="24">
        <v>0.5</v>
      </c>
      <c r="AF224" s="24">
        <v>0.5</v>
      </c>
      <c r="AG224" s="24"/>
      <c r="AH224" s="24"/>
      <c r="AI224" s="24"/>
      <c r="AJ224" s="24">
        <v>0.5</v>
      </c>
    </row>
    <row r="225" spans="1:36" ht="51">
      <c r="A225" s="87" t="s">
        <v>442</v>
      </c>
      <c r="B225" s="93">
        <v>0</v>
      </c>
      <c r="C225" s="24">
        <v>0.48</v>
      </c>
      <c r="D225" s="24"/>
      <c r="E225" s="24"/>
      <c r="F225" s="94">
        <v>0.48</v>
      </c>
      <c r="G225" s="24">
        <v>0</v>
      </c>
      <c r="H225" s="24">
        <v>0.47</v>
      </c>
      <c r="I225" s="24"/>
      <c r="J225" s="24"/>
      <c r="K225" s="24">
        <v>0.47</v>
      </c>
      <c r="L225" s="24">
        <v>0.19</v>
      </c>
      <c r="M225" s="24">
        <v>0</v>
      </c>
      <c r="N225" s="24"/>
      <c r="O225" s="24"/>
      <c r="P225" s="24">
        <v>0.19</v>
      </c>
      <c r="Q225" s="24"/>
      <c r="R225" s="24">
        <v>0.41</v>
      </c>
      <c r="S225" s="24"/>
      <c r="T225" s="24"/>
      <c r="U225" s="24">
        <v>0.41</v>
      </c>
      <c r="V225" s="24">
        <v>0</v>
      </c>
      <c r="W225" s="24">
        <v>0.24</v>
      </c>
      <c r="X225" s="24"/>
      <c r="Y225" s="24"/>
      <c r="Z225" s="24">
        <v>0.24</v>
      </c>
      <c r="AA225" s="24">
        <v>0.25</v>
      </c>
      <c r="AB225" s="24">
        <v>0</v>
      </c>
      <c r="AC225" s="24"/>
      <c r="AD225" s="24"/>
      <c r="AE225" s="24">
        <v>0.25</v>
      </c>
      <c r="AF225" s="24">
        <v>0.32</v>
      </c>
      <c r="AG225" s="24">
        <v>0</v>
      </c>
      <c r="AH225" s="24"/>
      <c r="AI225" s="24"/>
      <c r="AJ225" s="24">
        <v>0.32</v>
      </c>
    </row>
    <row r="226" spans="1:36" ht="51">
      <c r="A226" s="87" t="s">
        <v>444</v>
      </c>
      <c r="B226" s="93">
        <v>0</v>
      </c>
      <c r="C226" s="24">
        <v>0.27</v>
      </c>
      <c r="D226" s="24"/>
      <c r="E226" s="24"/>
      <c r="F226" s="94">
        <v>0.27</v>
      </c>
      <c r="G226" s="24">
        <v>0</v>
      </c>
      <c r="H226" s="24">
        <v>0.21</v>
      </c>
      <c r="I226" s="24"/>
      <c r="J226" s="24"/>
      <c r="K226" s="24">
        <v>0.21</v>
      </c>
      <c r="L226" s="24">
        <v>0.17</v>
      </c>
      <c r="M226" s="24">
        <v>0</v>
      </c>
      <c r="N226" s="24"/>
      <c r="O226" s="24"/>
      <c r="P226" s="24">
        <v>0.17</v>
      </c>
      <c r="Q226" s="24">
        <v>0.25</v>
      </c>
      <c r="R226" s="24"/>
      <c r="S226" s="24"/>
      <c r="T226" s="24"/>
      <c r="U226" s="24">
        <v>0.25</v>
      </c>
      <c r="V226" s="24">
        <v>0</v>
      </c>
      <c r="W226" s="24">
        <v>0.1</v>
      </c>
      <c r="X226" s="24"/>
      <c r="Y226" s="24"/>
      <c r="Z226" s="24">
        <v>0.1</v>
      </c>
      <c r="AA226" s="24">
        <v>0</v>
      </c>
      <c r="AB226" s="24">
        <v>0.2</v>
      </c>
      <c r="AC226" s="24"/>
      <c r="AD226" s="24"/>
      <c r="AE226" s="24">
        <v>0.2</v>
      </c>
      <c r="AF226" s="24">
        <v>0</v>
      </c>
      <c r="AG226" s="24">
        <v>0.1</v>
      </c>
      <c r="AH226" s="24"/>
      <c r="AI226" s="24"/>
      <c r="AJ226" s="24">
        <v>0.1</v>
      </c>
    </row>
    <row r="227" spans="1:36" ht="25.5">
      <c r="A227" s="87" t="s">
        <v>446</v>
      </c>
      <c r="B227" s="93">
        <v>0</v>
      </c>
      <c r="C227" s="24">
        <v>0.66</v>
      </c>
      <c r="D227" s="24"/>
      <c r="E227" s="24"/>
      <c r="F227" s="94">
        <v>0.66</v>
      </c>
      <c r="G227" s="24">
        <v>0.33</v>
      </c>
      <c r="H227" s="24">
        <v>0</v>
      </c>
      <c r="I227" s="24"/>
      <c r="J227" s="24"/>
      <c r="K227" s="24">
        <v>0.33</v>
      </c>
      <c r="L227" s="24">
        <v>0.21</v>
      </c>
      <c r="M227" s="24">
        <v>0</v>
      </c>
      <c r="N227" s="24"/>
      <c r="O227" s="24"/>
      <c r="P227" s="24">
        <v>0.21</v>
      </c>
      <c r="Q227" s="24">
        <v>0.34</v>
      </c>
      <c r="R227" s="24"/>
      <c r="S227" s="24"/>
      <c r="T227" s="24"/>
      <c r="U227" s="24">
        <v>0.34</v>
      </c>
      <c r="V227" s="24">
        <v>0</v>
      </c>
      <c r="W227" s="24">
        <v>0.42</v>
      </c>
      <c r="X227" s="24"/>
      <c r="Y227" s="24"/>
      <c r="Z227" s="24">
        <v>0.42</v>
      </c>
      <c r="AA227" s="24">
        <v>0</v>
      </c>
      <c r="AB227" s="24">
        <v>0.5</v>
      </c>
      <c r="AC227" s="24"/>
      <c r="AD227" s="24"/>
      <c r="AE227" s="24">
        <v>0.5</v>
      </c>
      <c r="AF227" s="24">
        <v>0</v>
      </c>
      <c r="AG227" s="24">
        <v>0.35</v>
      </c>
      <c r="AH227" s="24"/>
      <c r="AI227" s="24"/>
      <c r="AJ227" s="24">
        <v>0.35</v>
      </c>
    </row>
    <row r="228" spans="1:36" ht="51">
      <c r="A228" s="87" t="s">
        <v>447</v>
      </c>
      <c r="B228" s="93">
        <v>0</v>
      </c>
      <c r="C228" s="24">
        <v>0.61</v>
      </c>
      <c r="D228" s="24"/>
      <c r="E228" s="24"/>
      <c r="F228" s="94">
        <v>0.61</v>
      </c>
      <c r="G228" s="24">
        <v>0</v>
      </c>
      <c r="H228" s="24">
        <v>0.61</v>
      </c>
      <c r="I228" s="24"/>
      <c r="J228" s="24"/>
      <c r="K228" s="24">
        <v>0.61</v>
      </c>
      <c r="L228" s="24">
        <v>0</v>
      </c>
      <c r="M228" s="24">
        <v>0.61</v>
      </c>
      <c r="N228" s="24"/>
      <c r="O228" s="24"/>
      <c r="P228" s="24">
        <v>0.61</v>
      </c>
      <c r="Q228" s="24">
        <v>0.81</v>
      </c>
      <c r="R228" s="24"/>
      <c r="S228" s="24"/>
      <c r="T228" s="24"/>
      <c r="U228" s="24">
        <v>0.81</v>
      </c>
      <c r="V228" s="24">
        <v>0.56999999999999995</v>
      </c>
      <c r="W228" s="24">
        <v>0</v>
      </c>
      <c r="X228" s="24"/>
      <c r="Y228" s="24"/>
      <c r="Z228" s="24">
        <v>0.56999999999999995</v>
      </c>
      <c r="AA228" s="24">
        <v>0.52</v>
      </c>
      <c r="AB228" s="24">
        <v>0</v>
      </c>
      <c r="AC228" s="24"/>
      <c r="AD228" s="24"/>
      <c r="AE228" s="24">
        <v>0.52</v>
      </c>
      <c r="AF228" s="24">
        <v>0.55000000000000004</v>
      </c>
      <c r="AG228" s="24">
        <v>0</v>
      </c>
      <c r="AH228" s="24"/>
      <c r="AI228" s="24"/>
      <c r="AJ228" s="24">
        <v>0.55000000000000004</v>
      </c>
    </row>
    <row r="229" spans="1:36" ht="51">
      <c r="A229" s="87" t="s">
        <v>448</v>
      </c>
      <c r="B229" s="93">
        <v>1</v>
      </c>
      <c r="C229" s="24"/>
      <c r="D229" s="24"/>
      <c r="E229" s="24"/>
      <c r="F229" s="94">
        <v>1</v>
      </c>
      <c r="G229" s="24">
        <v>1</v>
      </c>
      <c r="H229" s="24"/>
      <c r="I229" s="24"/>
      <c r="J229" s="24"/>
      <c r="K229" s="24">
        <v>1</v>
      </c>
      <c r="L229" s="24">
        <v>0.97</v>
      </c>
      <c r="M229" s="24"/>
      <c r="N229" s="24"/>
      <c r="O229" s="24"/>
      <c r="P229" s="24">
        <v>0.97</v>
      </c>
      <c r="Q229" s="24">
        <v>1.67</v>
      </c>
      <c r="R229" s="24"/>
      <c r="S229" s="24"/>
      <c r="T229" s="24"/>
      <c r="U229" s="24">
        <v>1.67</v>
      </c>
      <c r="V229" s="24">
        <v>0.71</v>
      </c>
      <c r="W229" s="24"/>
      <c r="X229" s="24"/>
      <c r="Y229" s="24"/>
      <c r="Z229" s="24">
        <v>0.71</v>
      </c>
      <c r="AA229" s="24">
        <v>0.5</v>
      </c>
      <c r="AB229" s="24"/>
      <c r="AC229" s="24"/>
      <c r="AD229" s="24"/>
      <c r="AE229" s="24">
        <v>0.5</v>
      </c>
      <c r="AF229" s="24">
        <v>0.9</v>
      </c>
      <c r="AG229" s="24"/>
      <c r="AH229" s="24"/>
      <c r="AI229" s="24"/>
      <c r="AJ229" s="24">
        <v>0.9</v>
      </c>
    </row>
    <row r="230" spans="1:36" ht="51">
      <c r="A230" s="87" t="s">
        <v>449</v>
      </c>
      <c r="B230" s="93">
        <v>0.53</v>
      </c>
      <c r="C230" s="24"/>
      <c r="D230" s="24"/>
      <c r="E230" s="24"/>
      <c r="F230" s="94">
        <v>0.53</v>
      </c>
      <c r="G230" s="24">
        <v>0.56000000000000005</v>
      </c>
      <c r="H230" s="24"/>
      <c r="I230" s="24"/>
      <c r="J230" s="24"/>
      <c r="K230" s="24">
        <v>0.56000000000000005</v>
      </c>
      <c r="L230" s="24">
        <v>0.51</v>
      </c>
      <c r="M230" s="24"/>
      <c r="N230" s="24"/>
      <c r="O230" s="24"/>
      <c r="P230" s="24">
        <v>0.51</v>
      </c>
      <c r="Q230" s="24">
        <v>0.63</v>
      </c>
      <c r="R230" s="24"/>
      <c r="S230" s="24"/>
      <c r="T230" s="24"/>
      <c r="U230" s="24">
        <v>0.63</v>
      </c>
      <c r="V230" s="24">
        <v>0.3</v>
      </c>
      <c r="W230" s="24"/>
      <c r="X230" s="24"/>
      <c r="Y230" s="24"/>
      <c r="Z230" s="24">
        <v>0.3</v>
      </c>
      <c r="AA230" s="24">
        <v>0.3</v>
      </c>
      <c r="AB230" s="24"/>
      <c r="AC230" s="24"/>
      <c r="AD230" s="24"/>
      <c r="AE230" s="24">
        <v>0.3</v>
      </c>
      <c r="AF230" s="24">
        <v>0.25</v>
      </c>
      <c r="AG230" s="24"/>
      <c r="AH230" s="24"/>
      <c r="AI230" s="24"/>
      <c r="AJ230" s="24">
        <v>0.25</v>
      </c>
    </row>
    <row r="231" spans="1:36" ht="25.5">
      <c r="A231" s="87" t="s">
        <v>450</v>
      </c>
      <c r="B231" s="93">
        <v>0.44</v>
      </c>
      <c r="C231" s="24">
        <v>0</v>
      </c>
      <c r="D231" s="24"/>
      <c r="E231" s="24"/>
      <c r="F231" s="94">
        <v>0.44</v>
      </c>
      <c r="G231" s="24">
        <v>0.36</v>
      </c>
      <c r="H231" s="24">
        <v>0</v>
      </c>
      <c r="I231" s="24"/>
      <c r="J231" s="24"/>
      <c r="K231" s="24">
        <v>0.36</v>
      </c>
      <c r="L231" s="24">
        <v>0</v>
      </c>
      <c r="M231" s="24">
        <v>0.44</v>
      </c>
      <c r="N231" s="24"/>
      <c r="O231" s="24"/>
      <c r="P231" s="24">
        <v>0.44</v>
      </c>
      <c r="Q231" s="24"/>
      <c r="R231" s="24">
        <v>0.44</v>
      </c>
      <c r="S231" s="24"/>
      <c r="T231" s="24"/>
      <c r="U231" s="24">
        <v>0.44</v>
      </c>
      <c r="V231" s="24">
        <v>0</v>
      </c>
      <c r="W231" s="24">
        <v>0.3</v>
      </c>
      <c r="X231" s="24"/>
      <c r="Y231" s="24"/>
      <c r="Z231" s="24">
        <v>0.3</v>
      </c>
      <c r="AA231" s="24">
        <v>0</v>
      </c>
      <c r="AB231" s="24">
        <v>0.3</v>
      </c>
      <c r="AC231" s="24"/>
      <c r="AD231" s="24"/>
      <c r="AE231" s="24">
        <v>0.3</v>
      </c>
      <c r="AF231" s="24">
        <v>0</v>
      </c>
      <c r="AG231" s="24">
        <v>0.46</v>
      </c>
      <c r="AH231" s="24"/>
      <c r="AI231" s="24"/>
      <c r="AJ231" s="24">
        <v>0.46</v>
      </c>
    </row>
    <row r="232" spans="1:36" ht="63.75">
      <c r="A232" s="87" t="s">
        <v>452</v>
      </c>
      <c r="B232" s="93">
        <v>0.08</v>
      </c>
      <c r="C232" s="24">
        <v>0</v>
      </c>
      <c r="D232" s="24"/>
      <c r="E232" s="24"/>
      <c r="F232" s="94">
        <v>0.08</v>
      </c>
      <c r="G232" s="24">
        <v>0.11</v>
      </c>
      <c r="H232" s="24">
        <v>0</v>
      </c>
      <c r="I232" s="24"/>
      <c r="J232" s="24"/>
      <c r="K232" s="24">
        <v>0.11</v>
      </c>
      <c r="L232" s="24">
        <v>0.06</v>
      </c>
      <c r="M232" s="24">
        <v>0</v>
      </c>
      <c r="N232" s="24"/>
      <c r="O232" s="24"/>
      <c r="P232" s="24">
        <v>0.06</v>
      </c>
      <c r="Q232" s="24">
        <v>0.04</v>
      </c>
      <c r="R232" s="24"/>
      <c r="S232" s="24"/>
      <c r="T232" s="24"/>
      <c r="U232" s="24">
        <v>0.04</v>
      </c>
      <c r="V232" s="24">
        <v>0</v>
      </c>
      <c r="W232" s="24">
        <v>0.16</v>
      </c>
      <c r="X232" s="24"/>
      <c r="Y232" s="24"/>
      <c r="Z232" s="24">
        <v>0.16</v>
      </c>
      <c r="AA232" s="24">
        <v>0</v>
      </c>
      <c r="AB232" s="24">
        <v>0.04</v>
      </c>
      <c r="AC232" s="24"/>
      <c r="AD232" s="24"/>
      <c r="AE232" s="24">
        <v>0.04</v>
      </c>
      <c r="AF232" s="24">
        <v>0</v>
      </c>
      <c r="AG232" s="24">
        <v>0.04</v>
      </c>
      <c r="AH232" s="24"/>
      <c r="AI232" s="24"/>
      <c r="AJ232" s="24">
        <v>0.04</v>
      </c>
    </row>
    <row r="233" spans="1:36" ht="51">
      <c r="A233" s="87" t="s">
        <v>453</v>
      </c>
      <c r="B233" s="93">
        <v>1.86</v>
      </c>
      <c r="C233" s="24">
        <v>1.8</v>
      </c>
      <c r="D233" s="24"/>
      <c r="E233" s="24"/>
      <c r="F233" s="94">
        <v>3.66</v>
      </c>
      <c r="G233" s="24">
        <v>2.02</v>
      </c>
      <c r="H233" s="24">
        <v>1.35</v>
      </c>
      <c r="I233" s="24"/>
      <c r="J233" s="24"/>
      <c r="K233" s="24">
        <v>3.37</v>
      </c>
      <c r="L233" s="24">
        <v>2.36</v>
      </c>
      <c r="M233" s="24">
        <v>1.46</v>
      </c>
      <c r="N233" s="24"/>
      <c r="O233" s="24"/>
      <c r="P233" s="24">
        <v>3.82</v>
      </c>
      <c r="Q233" s="24">
        <v>3.27</v>
      </c>
      <c r="R233" s="24">
        <v>2.1</v>
      </c>
      <c r="S233" s="24"/>
      <c r="T233" s="24"/>
      <c r="U233" s="24">
        <v>5.37</v>
      </c>
      <c r="V233" s="24">
        <v>1.7</v>
      </c>
      <c r="W233" s="24">
        <v>1.7</v>
      </c>
      <c r="X233" s="24"/>
      <c r="Y233" s="24"/>
      <c r="Z233" s="24">
        <v>3.4</v>
      </c>
      <c r="AA233" s="24">
        <v>1.6</v>
      </c>
      <c r="AB233" s="24">
        <v>1</v>
      </c>
      <c r="AC233" s="24"/>
      <c r="AD233" s="24"/>
      <c r="AE233" s="24">
        <v>2.6</v>
      </c>
      <c r="AF233" s="24">
        <v>2.1</v>
      </c>
      <c r="AG233" s="24">
        <v>1.25</v>
      </c>
      <c r="AH233" s="24"/>
      <c r="AI233" s="24"/>
      <c r="AJ233" s="24">
        <v>3.35</v>
      </c>
    </row>
    <row r="234" spans="1:36" ht="51">
      <c r="A234" s="87" t="s">
        <v>454</v>
      </c>
      <c r="B234" s="93">
        <v>0.41</v>
      </c>
      <c r="C234" s="24">
        <v>0</v>
      </c>
      <c r="D234" s="24"/>
      <c r="E234" s="24"/>
      <c r="F234" s="94">
        <v>0.41</v>
      </c>
      <c r="G234" s="24">
        <v>0.44</v>
      </c>
      <c r="H234" s="24">
        <v>0</v>
      </c>
      <c r="I234" s="24"/>
      <c r="J234" s="24"/>
      <c r="K234" s="24">
        <v>0.44</v>
      </c>
      <c r="L234" s="24">
        <v>0.38</v>
      </c>
      <c r="M234" s="24">
        <v>0</v>
      </c>
      <c r="N234" s="24"/>
      <c r="O234" s="24"/>
      <c r="P234" s="24">
        <v>0.38</v>
      </c>
      <c r="Q234" s="24">
        <v>0.38</v>
      </c>
      <c r="R234" s="24"/>
      <c r="S234" s="24"/>
      <c r="T234" s="24"/>
      <c r="U234" s="24">
        <v>0.38</v>
      </c>
      <c r="V234" s="24">
        <v>0.33</v>
      </c>
      <c r="W234" s="24">
        <v>0</v>
      </c>
      <c r="X234" s="24"/>
      <c r="Y234" s="24"/>
      <c r="Z234" s="24">
        <v>0.33</v>
      </c>
      <c r="AA234" s="24">
        <v>0</v>
      </c>
      <c r="AB234" s="24">
        <v>0.33</v>
      </c>
      <c r="AC234" s="24"/>
      <c r="AD234" s="24"/>
      <c r="AE234" s="24">
        <v>0.33</v>
      </c>
      <c r="AF234" s="24">
        <v>0.45</v>
      </c>
      <c r="AG234" s="24">
        <v>0</v>
      </c>
      <c r="AH234" s="24"/>
      <c r="AI234" s="24"/>
      <c r="AJ234" s="24">
        <v>0.45</v>
      </c>
    </row>
    <row r="235" spans="1:36" ht="51">
      <c r="A235" s="87" t="s">
        <v>455</v>
      </c>
      <c r="B235" s="93">
        <v>0.35</v>
      </c>
      <c r="C235" s="24"/>
      <c r="D235" s="24"/>
      <c r="E235" s="24"/>
      <c r="F235" s="94">
        <v>0.35</v>
      </c>
      <c r="G235" s="24">
        <v>0.35</v>
      </c>
      <c r="H235" s="24"/>
      <c r="I235" s="24"/>
      <c r="J235" s="24"/>
      <c r="K235" s="24">
        <v>0.35</v>
      </c>
      <c r="L235" s="24">
        <v>0.38</v>
      </c>
      <c r="M235" s="24"/>
      <c r="N235" s="24"/>
      <c r="O235" s="24"/>
      <c r="P235" s="24">
        <v>0.38</v>
      </c>
      <c r="Q235" s="24">
        <v>0.52</v>
      </c>
      <c r="R235" s="24"/>
      <c r="S235" s="24"/>
      <c r="T235" s="24"/>
      <c r="U235" s="24">
        <v>0.52</v>
      </c>
      <c r="V235" s="24">
        <v>0.3</v>
      </c>
      <c r="W235" s="24"/>
      <c r="X235" s="24"/>
      <c r="Y235" s="24"/>
      <c r="Z235" s="24">
        <v>0.3</v>
      </c>
      <c r="AA235" s="24">
        <v>0.2</v>
      </c>
      <c r="AB235" s="24"/>
      <c r="AC235" s="24"/>
      <c r="AD235" s="24"/>
      <c r="AE235" s="24">
        <v>0.2</v>
      </c>
      <c r="AF235" s="24">
        <v>0.35</v>
      </c>
      <c r="AG235" s="24"/>
      <c r="AH235" s="24"/>
      <c r="AI235" s="24"/>
      <c r="AJ235" s="24">
        <v>0.35</v>
      </c>
    </row>
    <row r="236" spans="1:36" ht="51">
      <c r="A236" s="87" t="s">
        <v>456</v>
      </c>
      <c r="B236" s="93">
        <v>0.36</v>
      </c>
      <c r="C236" s="24"/>
      <c r="D236" s="24"/>
      <c r="E236" s="24"/>
      <c r="F236" s="94">
        <v>0.36</v>
      </c>
      <c r="G236" s="24">
        <v>0.28999999999999998</v>
      </c>
      <c r="H236" s="24"/>
      <c r="I236" s="24"/>
      <c r="J236" s="24"/>
      <c r="K236" s="24">
        <v>0.28999999999999998</v>
      </c>
      <c r="L236" s="24">
        <v>0.28999999999999998</v>
      </c>
      <c r="M236" s="24"/>
      <c r="N236" s="24"/>
      <c r="O236" s="24"/>
      <c r="P236" s="24">
        <v>0.28999999999999998</v>
      </c>
      <c r="Q236" s="24">
        <v>0.4</v>
      </c>
      <c r="R236" s="24"/>
      <c r="S236" s="24"/>
      <c r="T236" s="24"/>
      <c r="U236" s="24">
        <v>0.4</v>
      </c>
      <c r="V236" s="24">
        <v>0.4</v>
      </c>
      <c r="W236" s="24"/>
      <c r="X236" s="24"/>
      <c r="Y236" s="24"/>
      <c r="Z236" s="24">
        <v>0.4</v>
      </c>
      <c r="AA236" s="24">
        <v>0.2</v>
      </c>
      <c r="AB236" s="24"/>
      <c r="AC236" s="24"/>
      <c r="AD236" s="24"/>
      <c r="AE236" s="24">
        <v>0.2</v>
      </c>
      <c r="AF236" s="24">
        <v>0.1</v>
      </c>
      <c r="AG236" s="24"/>
      <c r="AH236" s="24"/>
      <c r="AI236" s="24"/>
      <c r="AJ236" s="24">
        <v>0.1</v>
      </c>
    </row>
    <row r="237" spans="1:36" ht="51">
      <c r="A237" s="87" t="s">
        <v>457</v>
      </c>
      <c r="B237" s="93">
        <v>0.53</v>
      </c>
      <c r="C237" s="24"/>
      <c r="D237" s="24"/>
      <c r="E237" s="24"/>
      <c r="F237" s="94">
        <v>0.53</v>
      </c>
      <c r="G237" s="24">
        <v>0.6</v>
      </c>
      <c r="H237" s="24"/>
      <c r="I237" s="24"/>
      <c r="J237" s="24"/>
      <c r="K237" s="24">
        <v>0.6</v>
      </c>
      <c r="L237" s="24">
        <v>0.2</v>
      </c>
      <c r="M237" s="24"/>
      <c r="N237" s="24"/>
      <c r="O237" s="24"/>
      <c r="P237" s="24">
        <v>0.2</v>
      </c>
      <c r="Q237" s="24">
        <v>0.28000000000000003</v>
      </c>
      <c r="R237" s="24"/>
      <c r="S237" s="24"/>
      <c r="T237" s="24"/>
      <c r="U237" s="24">
        <v>0.28000000000000003</v>
      </c>
      <c r="V237" s="24">
        <v>0.32</v>
      </c>
      <c r="W237" s="24"/>
      <c r="X237" s="24"/>
      <c r="Y237" s="24"/>
      <c r="Z237" s="24">
        <v>0.32</v>
      </c>
      <c r="AA237" s="24">
        <v>0.2</v>
      </c>
      <c r="AB237" s="24"/>
      <c r="AC237" s="24"/>
      <c r="AD237" s="24"/>
      <c r="AE237" s="24">
        <v>0.2</v>
      </c>
      <c r="AF237" s="24">
        <v>0.14000000000000001</v>
      </c>
      <c r="AG237" s="24"/>
      <c r="AH237" s="24"/>
      <c r="AI237" s="24"/>
      <c r="AJ237" s="24">
        <v>0.14000000000000001</v>
      </c>
    </row>
    <row r="238" spans="1:36" ht="51">
      <c r="A238" s="87" t="s">
        <v>458</v>
      </c>
      <c r="B238" s="93">
        <v>0.56000000000000005</v>
      </c>
      <c r="C238" s="24"/>
      <c r="D238" s="24"/>
      <c r="E238" s="24"/>
      <c r="F238" s="94">
        <v>0.56000000000000005</v>
      </c>
      <c r="G238" s="24">
        <v>0.67</v>
      </c>
      <c r="H238" s="24"/>
      <c r="I238" s="24"/>
      <c r="J238" s="24"/>
      <c r="K238" s="24">
        <v>0.67</v>
      </c>
      <c r="L238" s="24">
        <v>0.6</v>
      </c>
      <c r="M238" s="24"/>
      <c r="N238" s="24"/>
      <c r="O238" s="24"/>
      <c r="P238" s="24">
        <v>0.6</v>
      </c>
      <c r="Q238" s="24">
        <v>1.1000000000000001</v>
      </c>
      <c r="R238" s="24"/>
      <c r="S238" s="24"/>
      <c r="T238" s="24"/>
      <c r="U238" s="24">
        <v>1.1000000000000001</v>
      </c>
      <c r="V238" s="24">
        <v>0.35</v>
      </c>
      <c r="W238" s="24"/>
      <c r="X238" s="24"/>
      <c r="Y238" s="24"/>
      <c r="Z238" s="24">
        <v>0.35</v>
      </c>
      <c r="AA238" s="24">
        <v>0.3</v>
      </c>
      <c r="AB238" s="24"/>
      <c r="AC238" s="24"/>
      <c r="AD238" s="24"/>
      <c r="AE238" s="24">
        <v>0.3</v>
      </c>
      <c r="AF238" s="24">
        <v>0.35</v>
      </c>
      <c r="AG238" s="24"/>
      <c r="AH238" s="24"/>
      <c r="AI238" s="24"/>
      <c r="AJ238" s="24">
        <v>0.35</v>
      </c>
    </row>
    <row r="239" spans="1:36" ht="51">
      <c r="A239" s="87" t="s">
        <v>459</v>
      </c>
      <c r="B239" s="93">
        <v>0</v>
      </c>
      <c r="C239" s="24">
        <v>0.32</v>
      </c>
      <c r="D239" s="24"/>
      <c r="E239" s="24"/>
      <c r="F239" s="94">
        <v>0.32</v>
      </c>
      <c r="G239" s="24">
        <v>0</v>
      </c>
      <c r="H239" s="24">
        <v>0.44</v>
      </c>
      <c r="I239" s="24"/>
      <c r="J239" s="24"/>
      <c r="K239" s="24">
        <v>0.44</v>
      </c>
      <c r="L239" s="24">
        <v>0.51</v>
      </c>
      <c r="M239" s="24">
        <v>0</v>
      </c>
      <c r="N239" s="24"/>
      <c r="O239" s="24"/>
      <c r="P239" s="24">
        <v>0.51</v>
      </c>
      <c r="Q239" s="24"/>
      <c r="R239" s="24">
        <v>0.44</v>
      </c>
      <c r="S239" s="24"/>
      <c r="T239" s="24"/>
      <c r="U239" s="24">
        <v>0.44</v>
      </c>
      <c r="V239" s="24">
        <v>0</v>
      </c>
      <c r="W239" s="24">
        <v>0.2</v>
      </c>
      <c r="X239" s="24"/>
      <c r="Y239" s="24"/>
      <c r="Z239" s="24">
        <v>0.2</v>
      </c>
      <c r="AA239" s="24">
        <v>0</v>
      </c>
      <c r="AB239" s="24">
        <v>0.2</v>
      </c>
      <c r="AC239" s="24"/>
      <c r="AD239" s="24"/>
      <c r="AE239" s="24">
        <v>0.2</v>
      </c>
      <c r="AF239" s="24">
        <v>0</v>
      </c>
      <c r="AG239" s="24">
        <v>0.3</v>
      </c>
      <c r="AH239" s="24"/>
      <c r="AI239" s="24"/>
      <c r="AJ239" s="24">
        <v>0.3</v>
      </c>
    </row>
    <row r="240" spans="1:36" ht="25.5">
      <c r="A240" s="87" t="s">
        <v>461</v>
      </c>
      <c r="B240" s="93">
        <v>0.05</v>
      </c>
      <c r="C240" s="24"/>
      <c r="D240" s="24"/>
      <c r="E240" s="24"/>
      <c r="F240" s="94">
        <v>0.05</v>
      </c>
      <c r="G240" s="24">
        <v>0.09</v>
      </c>
      <c r="H240" s="24"/>
      <c r="I240" s="24"/>
      <c r="J240" s="24"/>
      <c r="K240" s="24">
        <v>0.09</v>
      </c>
      <c r="L240" s="24">
        <v>0.06</v>
      </c>
      <c r="M240" s="24"/>
      <c r="N240" s="24"/>
      <c r="O240" s="24"/>
      <c r="P240" s="24">
        <v>0.06</v>
      </c>
      <c r="Q240" s="24">
        <v>0.11</v>
      </c>
      <c r="R240" s="24"/>
      <c r="S240" s="24"/>
      <c r="T240" s="24"/>
      <c r="U240" s="24">
        <v>0.11</v>
      </c>
      <c r="V240" s="24">
        <v>0.1</v>
      </c>
      <c r="W240" s="24"/>
      <c r="X240" s="24"/>
      <c r="Y240" s="24"/>
      <c r="Z240" s="24">
        <v>0.1</v>
      </c>
      <c r="AA240" s="24">
        <v>0.03</v>
      </c>
      <c r="AB240" s="24"/>
      <c r="AC240" s="24"/>
      <c r="AD240" s="24"/>
      <c r="AE240" s="24">
        <v>0.03</v>
      </c>
      <c r="AF240" s="24">
        <v>0.06</v>
      </c>
      <c r="AG240" s="24"/>
      <c r="AH240" s="24"/>
      <c r="AI240" s="24"/>
      <c r="AJ240" s="24">
        <v>0.06</v>
      </c>
    </row>
    <row r="241" spans="1:36" ht="38.25">
      <c r="A241" s="87" t="s">
        <v>462</v>
      </c>
      <c r="B241" s="93">
        <v>0</v>
      </c>
      <c r="C241" s="24"/>
      <c r="D241" s="24"/>
      <c r="E241" s="24"/>
      <c r="F241" s="94">
        <v>0</v>
      </c>
      <c r="G241" s="24">
        <v>0.02</v>
      </c>
      <c r="H241" s="24"/>
      <c r="I241" s="24"/>
      <c r="J241" s="24"/>
      <c r="K241" s="24">
        <v>0.02</v>
      </c>
      <c r="L241" s="24">
        <v>0</v>
      </c>
      <c r="M241" s="24"/>
      <c r="N241" s="24"/>
      <c r="O241" s="24"/>
      <c r="P241" s="24">
        <v>0</v>
      </c>
      <c r="Q241" s="24">
        <v>0.03</v>
      </c>
      <c r="R241" s="24"/>
      <c r="S241" s="24"/>
      <c r="T241" s="24"/>
      <c r="U241" s="24">
        <v>0.03</v>
      </c>
      <c r="V241" s="24">
        <v>0.02</v>
      </c>
      <c r="W241" s="24"/>
      <c r="X241" s="24"/>
      <c r="Y241" s="24"/>
      <c r="Z241" s="24">
        <v>0.02</v>
      </c>
      <c r="AA241" s="24">
        <v>0.02</v>
      </c>
      <c r="AB241" s="24"/>
      <c r="AC241" s="24"/>
      <c r="AD241" s="24"/>
      <c r="AE241" s="24">
        <v>0.02</v>
      </c>
      <c r="AF241" s="24">
        <v>0.02</v>
      </c>
      <c r="AG241" s="24"/>
      <c r="AH241" s="24"/>
      <c r="AI241" s="24"/>
      <c r="AJ241" s="24">
        <v>0.02</v>
      </c>
    </row>
    <row r="242" spans="1:36" ht="25.5">
      <c r="A242" s="87" t="s">
        <v>463</v>
      </c>
      <c r="B242" s="93">
        <v>0.05</v>
      </c>
      <c r="C242" s="24"/>
      <c r="D242" s="24"/>
      <c r="E242" s="24"/>
      <c r="F242" s="94">
        <v>0.05</v>
      </c>
      <c r="G242" s="24">
        <v>0.16</v>
      </c>
      <c r="H242" s="24"/>
      <c r="I242" s="24"/>
      <c r="J242" s="24"/>
      <c r="K242" s="24">
        <v>0.16</v>
      </c>
      <c r="L242" s="24">
        <v>0.16</v>
      </c>
      <c r="M242" s="24"/>
      <c r="N242" s="24"/>
      <c r="O242" s="24"/>
      <c r="P242" s="24">
        <v>0.16</v>
      </c>
      <c r="Q242" s="24">
        <v>0.18</v>
      </c>
      <c r="R242" s="24"/>
      <c r="S242" s="24"/>
      <c r="T242" s="24"/>
      <c r="U242" s="24">
        <v>0.18</v>
      </c>
      <c r="V242" s="24">
        <v>0.05</v>
      </c>
      <c r="W242" s="24"/>
      <c r="X242" s="24"/>
      <c r="Y242" s="24"/>
      <c r="Z242" s="24">
        <v>0.05</v>
      </c>
      <c r="AA242" s="24">
        <v>0.16</v>
      </c>
      <c r="AB242" s="24"/>
      <c r="AC242" s="24"/>
      <c r="AD242" s="24"/>
      <c r="AE242" s="24">
        <v>0.16</v>
      </c>
      <c r="AF242" s="24">
        <v>0.09</v>
      </c>
      <c r="AG242" s="24"/>
      <c r="AH242" s="24"/>
      <c r="AI242" s="24"/>
      <c r="AJ242" s="24">
        <v>0.09</v>
      </c>
    </row>
    <row r="243" spans="1:36" ht="25.5">
      <c r="A243" s="87" t="s">
        <v>464</v>
      </c>
      <c r="B243" s="93">
        <v>0.01</v>
      </c>
      <c r="C243" s="24"/>
      <c r="D243" s="24"/>
      <c r="E243" s="24"/>
      <c r="F243" s="94">
        <v>0.01</v>
      </c>
      <c r="G243" s="24">
        <v>0.02</v>
      </c>
      <c r="H243" s="24"/>
      <c r="I243" s="24"/>
      <c r="J243" s="24"/>
      <c r="K243" s="24">
        <v>0.02</v>
      </c>
      <c r="L243" s="24">
        <v>0</v>
      </c>
      <c r="M243" s="24"/>
      <c r="N243" s="24"/>
      <c r="O243" s="24"/>
      <c r="P243" s="24">
        <v>0</v>
      </c>
      <c r="Q243" s="24">
        <v>0.02</v>
      </c>
      <c r="R243" s="24"/>
      <c r="S243" s="24"/>
      <c r="T243" s="24"/>
      <c r="U243" s="24">
        <v>0.02</v>
      </c>
      <c r="V243" s="24">
        <v>0</v>
      </c>
      <c r="W243" s="24"/>
      <c r="X243" s="24"/>
      <c r="Y243" s="24"/>
      <c r="Z243" s="24">
        <v>0</v>
      </c>
      <c r="AA243" s="24">
        <v>0</v>
      </c>
      <c r="AB243" s="24"/>
      <c r="AC243" s="24"/>
      <c r="AD243" s="24"/>
      <c r="AE243" s="24">
        <v>0</v>
      </c>
      <c r="AF243" s="24">
        <v>0</v>
      </c>
      <c r="AG243" s="24"/>
      <c r="AH243" s="24"/>
      <c r="AI243" s="24"/>
      <c r="AJ243" s="24">
        <v>0</v>
      </c>
    </row>
    <row r="244" spans="1:36" ht="51">
      <c r="A244" s="87" t="s">
        <v>465</v>
      </c>
      <c r="B244" s="93">
        <v>0.04</v>
      </c>
      <c r="C244" s="24"/>
      <c r="D244" s="24"/>
      <c r="E244" s="24"/>
      <c r="F244" s="94">
        <v>0.04</v>
      </c>
      <c r="G244" s="24">
        <v>0.53</v>
      </c>
      <c r="H244" s="24"/>
      <c r="I244" s="24"/>
      <c r="J244" s="24"/>
      <c r="K244" s="24">
        <v>0.53</v>
      </c>
      <c r="L244" s="24">
        <v>0.41</v>
      </c>
      <c r="M244" s="24"/>
      <c r="N244" s="24"/>
      <c r="O244" s="24"/>
      <c r="P244" s="24">
        <v>0.41</v>
      </c>
      <c r="Q244" s="24">
        <v>0.35</v>
      </c>
      <c r="R244" s="24"/>
      <c r="S244" s="24"/>
      <c r="T244" s="24"/>
      <c r="U244" s="24">
        <v>0.35</v>
      </c>
      <c r="V244" s="24">
        <v>0.37</v>
      </c>
      <c r="W244" s="24"/>
      <c r="X244" s="24"/>
      <c r="Y244" s="24"/>
      <c r="Z244" s="24">
        <v>0.37</v>
      </c>
      <c r="AA244" s="24">
        <v>0.2</v>
      </c>
      <c r="AB244" s="24"/>
      <c r="AC244" s="24"/>
      <c r="AD244" s="24"/>
      <c r="AE244" s="24">
        <v>0.2</v>
      </c>
      <c r="AF244" s="24">
        <v>0.4</v>
      </c>
      <c r="AG244" s="24"/>
      <c r="AH244" s="24"/>
      <c r="AI244" s="24"/>
      <c r="AJ244" s="24">
        <v>0.4</v>
      </c>
    </row>
    <row r="245" spans="1:36" ht="51">
      <c r="A245" s="87" t="s">
        <v>466</v>
      </c>
      <c r="B245" s="93">
        <v>0.24</v>
      </c>
      <c r="C245" s="24"/>
      <c r="D245" s="24"/>
      <c r="E245" s="24"/>
      <c r="F245" s="94">
        <v>0.24</v>
      </c>
      <c r="G245" s="24">
        <v>0.18</v>
      </c>
      <c r="H245" s="24"/>
      <c r="I245" s="24"/>
      <c r="J245" s="24"/>
      <c r="K245" s="24">
        <v>0.18</v>
      </c>
      <c r="L245" s="24">
        <v>0.22</v>
      </c>
      <c r="M245" s="24"/>
      <c r="N245" s="24"/>
      <c r="O245" s="24"/>
      <c r="P245" s="24">
        <v>0.22</v>
      </c>
      <c r="Q245" s="24">
        <v>0.11</v>
      </c>
      <c r="R245" s="24"/>
      <c r="S245" s="24"/>
      <c r="T245" s="24"/>
      <c r="U245" s="24">
        <v>0.11</v>
      </c>
      <c r="V245" s="24">
        <v>0.2</v>
      </c>
      <c r="W245" s="24"/>
      <c r="X245" s="24"/>
      <c r="Y245" s="24"/>
      <c r="Z245" s="24">
        <v>0.2</v>
      </c>
      <c r="AA245" s="24">
        <v>0.2</v>
      </c>
      <c r="AB245" s="24"/>
      <c r="AC245" s="24"/>
      <c r="AD245" s="24"/>
      <c r="AE245" s="24">
        <v>0.2</v>
      </c>
      <c r="AF245" s="24">
        <v>0.1</v>
      </c>
      <c r="AG245" s="24"/>
      <c r="AH245" s="24"/>
      <c r="AI245" s="24"/>
      <c r="AJ245" s="24">
        <v>0.1</v>
      </c>
    </row>
    <row r="246" spans="1:36" ht="51">
      <c r="A246" s="87" t="s">
        <v>467</v>
      </c>
      <c r="B246" s="93">
        <v>0</v>
      </c>
      <c r="C246" s="24">
        <v>0.28999999999999998</v>
      </c>
      <c r="D246" s="24"/>
      <c r="E246" s="24"/>
      <c r="F246" s="94">
        <v>0.28999999999999998</v>
      </c>
      <c r="G246" s="24">
        <v>0.41</v>
      </c>
      <c r="H246" s="24">
        <v>0</v>
      </c>
      <c r="I246" s="24"/>
      <c r="J246" s="24"/>
      <c r="K246" s="24">
        <v>0.41</v>
      </c>
      <c r="L246" s="24">
        <v>0.24</v>
      </c>
      <c r="M246" s="24">
        <v>0</v>
      </c>
      <c r="N246" s="24"/>
      <c r="O246" s="24"/>
      <c r="P246" s="24">
        <v>0.24</v>
      </c>
      <c r="Q246" s="24"/>
      <c r="R246" s="24">
        <v>0.37</v>
      </c>
      <c r="S246" s="24"/>
      <c r="T246" s="24"/>
      <c r="U246" s="24">
        <v>0.37</v>
      </c>
      <c r="V246" s="24">
        <v>0</v>
      </c>
      <c r="W246" s="24">
        <v>0.27</v>
      </c>
      <c r="X246" s="24"/>
      <c r="Y246" s="24"/>
      <c r="Z246" s="24">
        <v>0.27</v>
      </c>
      <c r="AA246" s="24">
        <v>0.25</v>
      </c>
      <c r="AB246" s="24">
        <v>0</v>
      </c>
      <c r="AC246" s="24"/>
      <c r="AD246" s="24"/>
      <c r="AE246" s="24">
        <v>0.25</v>
      </c>
      <c r="AF246" s="24">
        <v>0.3</v>
      </c>
      <c r="AG246" s="24">
        <v>0</v>
      </c>
      <c r="AH246" s="24"/>
      <c r="AI246" s="24"/>
      <c r="AJ246" s="24">
        <v>0.3</v>
      </c>
    </row>
    <row r="247" spans="1:36" ht="51">
      <c r="A247" s="87" t="s">
        <v>469</v>
      </c>
      <c r="B247" s="93">
        <v>0.25</v>
      </c>
      <c r="C247" s="24">
        <v>0</v>
      </c>
      <c r="D247" s="24"/>
      <c r="E247" s="24"/>
      <c r="F247" s="94">
        <v>0.25</v>
      </c>
      <c r="G247" s="24">
        <v>0</v>
      </c>
      <c r="H247" s="24">
        <v>0.25</v>
      </c>
      <c r="I247" s="24"/>
      <c r="J247" s="24"/>
      <c r="K247" s="24">
        <v>0.25</v>
      </c>
      <c r="L247" s="24">
        <v>0.28999999999999998</v>
      </c>
      <c r="M247" s="24">
        <v>0</v>
      </c>
      <c r="N247" s="24"/>
      <c r="O247" s="24"/>
      <c r="P247" s="24">
        <v>0.28999999999999998</v>
      </c>
      <c r="Q247" s="24">
        <v>0.41</v>
      </c>
      <c r="R247" s="24"/>
      <c r="S247" s="24"/>
      <c r="T247" s="24"/>
      <c r="U247" s="24">
        <v>0.41</v>
      </c>
      <c r="V247" s="24">
        <v>0</v>
      </c>
      <c r="W247" s="24">
        <v>0.2</v>
      </c>
      <c r="X247" s="24"/>
      <c r="Y247" s="24"/>
      <c r="Z247" s="24">
        <v>0.2</v>
      </c>
      <c r="AA247" s="24">
        <v>0</v>
      </c>
      <c r="AB247" s="24">
        <v>0.2</v>
      </c>
      <c r="AC247" s="24"/>
      <c r="AD247" s="24"/>
      <c r="AE247" s="24">
        <v>0.2</v>
      </c>
      <c r="AF247" s="24">
        <v>0</v>
      </c>
      <c r="AG247" s="24">
        <v>0.18</v>
      </c>
      <c r="AH247" s="24"/>
      <c r="AI247" s="24"/>
      <c r="AJ247" s="24">
        <v>0.18</v>
      </c>
    </row>
    <row r="248" spans="1:36" ht="38.25">
      <c r="A248" s="87" t="s">
        <v>470</v>
      </c>
      <c r="B248" s="93">
        <v>0.45</v>
      </c>
      <c r="C248" s="24">
        <v>0</v>
      </c>
      <c r="D248" s="24"/>
      <c r="E248" s="24"/>
      <c r="F248" s="94">
        <v>0.45</v>
      </c>
      <c r="G248" s="24">
        <v>0.39</v>
      </c>
      <c r="H248" s="24">
        <v>0</v>
      </c>
      <c r="I248" s="24"/>
      <c r="J248" s="24"/>
      <c r="K248" s="24">
        <v>0.39</v>
      </c>
      <c r="L248" s="24">
        <v>0</v>
      </c>
      <c r="M248" s="24">
        <v>0.34</v>
      </c>
      <c r="N248" s="24"/>
      <c r="O248" s="24"/>
      <c r="P248" s="24">
        <v>0.34</v>
      </c>
      <c r="Q248" s="24">
        <v>0.42</v>
      </c>
      <c r="R248" s="24"/>
      <c r="S248" s="24"/>
      <c r="T248" s="24"/>
      <c r="U248" s="24">
        <v>0.42</v>
      </c>
      <c r="V248" s="24">
        <v>0</v>
      </c>
      <c r="W248" s="24">
        <v>0.35</v>
      </c>
      <c r="X248" s="24"/>
      <c r="Y248" s="24"/>
      <c r="Z248" s="24">
        <v>0.35</v>
      </c>
      <c r="AA248" s="24">
        <v>0.35</v>
      </c>
      <c r="AB248" s="24">
        <v>0</v>
      </c>
      <c r="AC248" s="24"/>
      <c r="AD248" s="24"/>
      <c r="AE248" s="24">
        <v>0.35</v>
      </c>
      <c r="AF248" s="24">
        <v>0</v>
      </c>
      <c r="AG248" s="24">
        <v>0.42</v>
      </c>
      <c r="AH248" s="24"/>
      <c r="AI248" s="24"/>
      <c r="AJ248" s="24">
        <v>0.42</v>
      </c>
    </row>
    <row r="249" spans="1:36" ht="51">
      <c r="A249" s="87" t="s">
        <v>472</v>
      </c>
      <c r="B249" s="93">
        <v>1.05</v>
      </c>
      <c r="C249" s="24">
        <v>0</v>
      </c>
      <c r="D249" s="24"/>
      <c r="E249" s="24"/>
      <c r="F249" s="94">
        <v>1.05</v>
      </c>
      <c r="G249" s="24">
        <v>1.06</v>
      </c>
      <c r="H249" s="24">
        <v>0</v>
      </c>
      <c r="I249" s="24"/>
      <c r="J249" s="24"/>
      <c r="K249" s="24">
        <v>1.06</v>
      </c>
      <c r="L249" s="24">
        <v>1.06</v>
      </c>
      <c r="M249" s="24">
        <v>0</v>
      </c>
      <c r="N249" s="24"/>
      <c r="O249" s="24"/>
      <c r="P249" s="24">
        <v>1.06</v>
      </c>
      <c r="Q249" s="24">
        <v>1.43</v>
      </c>
      <c r="R249" s="24"/>
      <c r="S249" s="24"/>
      <c r="T249" s="24"/>
      <c r="U249" s="24">
        <v>1.43</v>
      </c>
      <c r="V249" s="24">
        <v>0</v>
      </c>
      <c r="W249" s="24">
        <v>1.05</v>
      </c>
      <c r="X249" s="24"/>
      <c r="Y249" s="24"/>
      <c r="Z249" s="24">
        <v>1.05</v>
      </c>
      <c r="AA249" s="24">
        <v>0</v>
      </c>
      <c r="AB249" s="24">
        <v>0.8</v>
      </c>
      <c r="AC249" s="24"/>
      <c r="AD249" s="24"/>
      <c r="AE249" s="24">
        <v>0.8</v>
      </c>
      <c r="AF249" s="24">
        <v>0</v>
      </c>
      <c r="AG249" s="24">
        <v>0.98</v>
      </c>
      <c r="AH249" s="24"/>
      <c r="AI249" s="24"/>
      <c r="AJ249" s="24">
        <v>0.98</v>
      </c>
    </row>
    <row r="250" spans="1:36" ht="51">
      <c r="A250" s="87" t="s">
        <v>474</v>
      </c>
      <c r="B250" s="93">
        <v>0.28999999999999998</v>
      </c>
      <c r="C250" s="24">
        <v>0</v>
      </c>
      <c r="D250" s="24"/>
      <c r="E250" s="24"/>
      <c r="F250" s="94">
        <v>0.28999999999999998</v>
      </c>
      <c r="G250" s="24">
        <v>0.27</v>
      </c>
      <c r="H250" s="24">
        <v>0</v>
      </c>
      <c r="I250" s="24"/>
      <c r="J250" s="24"/>
      <c r="K250" s="24">
        <v>0.27</v>
      </c>
      <c r="L250" s="24">
        <v>0</v>
      </c>
      <c r="M250" s="24">
        <v>0.4</v>
      </c>
      <c r="N250" s="24"/>
      <c r="O250" s="24"/>
      <c r="P250" s="24">
        <v>0.4</v>
      </c>
      <c r="Q250" s="24">
        <v>0.42</v>
      </c>
      <c r="R250" s="24"/>
      <c r="S250" s="24"/>
      <c r="T250" s="24"/>
      <c r="U250" s="24">
        <v>0.42</v>
      </c>
      <c r="V250" s="24">
        <v>0.2</v>
      </c>
      <c r="W250" s="24">
        <v>0</v>
      </c>
      <c r="X250" s="24"/>
      <c r="Y250" s="24"/>
      <c r="Z250" s="24">
        <v>0.2</v>
      </c>
      <c r="AA250" s="24">
        <v>0</v>
      </c>
      <c r="AB250" s="24">
        <v>0.2</v>
      </c>
      <c r="AC250" s="24"/>
      <c r="AD250" s="24"/>
      <c r="AE250" s="24">
        <v>0.2</v>
      </c>
      <c r="AF250" s="24">
        <v>0</v>
      </c>
      <c r="AG250" s="24">
        <v>0.25</v>
      </c>
      <c r="AH250" s="24"/>
      <c r="AI250" s="24"/>
      <c r="AJ250" s="24">
        <v>0.25</v>
      </c>
    </row>
    <row r="251" spans="1:36" ht="25.5">
      <c r="A251" s="87" t="s">
        <v>475</v>
      </c>
      <c r="B251" s="93">
        <v>0.15</v>
      </c>
      <c r="C251" s="24"/>
      <c r="D251" s="24"/>
      <c r="E251" s="24"/>
      <c r="F251" s="94">
        <v>0.15</v>
      </c>
      <c r="G251" s="24">
        <v>0.19</v>
      </c>
      <c r="H251" s="24"/>
      <c r="I251" s="24"/>
      <c r="J251" s="24"/>
      <c r="K251" s="24">
        <v>0.19</v>
      </c>
      <c r="L251" s="24">
        <v>0.13</v>
      </c>
      <c r="M251" s="24"/>
      <c r="N251" s="24"/>
      <c r="O251" s="24"/>
      <c r="P251" s="24">
        <v>0.13</v>
      </c>
      <c r="Q251" s="24">
        <v>0.38</v>
      </c>
      <c r="R251" s="24"/>
      <c r="S251" s="24"/>
      <c r="T251" s="24"/>
      <c r="U251" s="24">
        <v>0.38</v>
      </c>
      <c r="V251" s="24">
        <v>0.1</v>
      </c>
      <c r="W251" s="24"/>
      <c r="X251" s="24"/>
      <c r="Y251" s="24"/>
      <c r="Z251" s="24">
        <v>0.1</v>
      </c>
      <c r="AA251" s="24">
        <v>0.2</v>
      </c>
      <c r="AB251" s="24"/>
      <c r="AC251" s="24"/>
      <c r="AD251" s="24"/>
      <c r="AE251" s="24">
        <v>0.2</v>
      </c>
      <c r="AF251" s="24">
        <v>0.2</v>
      </c>
      <c r="AG251" s="24"/>
      <c r="AH251" s="24"/>
      <c r="AI251" s="24"/>
      <c r="AJ251" s="24">
        <v>0.2</v>
      </c>
    </row>
    <row r="252" spans="1:36" ht="38.25">
      <c r="A252" s="87" t="s">
        <v>477</v>
      </c>
      <c r="B252" s="93">
        <v>0.56000000000000005</v>
      </c>
      <c r="C252" s="24"/>
      <c r="D252" s="24"/>
      <c r="E252" s="24"/>
      <c r="F252" s="94">
        <v>0.56000000000000005</v>
      </c>
      <c r="G252" s="24">
        <v>0.57999999999999996</v>
      </c>
      <c r="H252" s="24"/>
      <c r="I252" s="24"/>
      <c r="J252" s="24"/>
      <c r="K252" s="24">
        <v>0.57999999999999996</v>
      </c>
      <c r="L252" s="24">
        <v>0.5</v>
      </c>
      <c r="M252" s="24"/>
      <c r="N252" s="24"/>
      <c r="O252" s="24"/>
      <c r="P252" s="24">
        <v>0.5</v>
      </c>
      <c r="Q252" s="24">
        <v>0.67</v>
      </c>
      <c r="R252" s="24"/>
      <c r="S252" s="24"/>
      <c r="T252" s="24"/>
      <c r="U252" s="24">
        <v>0.67</v>
      </c>
      <c r="V252" s="24">
        <v>0.3</v>
      </c>
      <c r="W252" s="24"/>
      <c r="X252" s="24"/>
      <c r="Y252" s="24"/>
      <c r="Z252" s="24">
        <v>0.3</v>
      </c>
      <c r="AA252" s="24">
        <v>0.3</v>
      </c>
      <c r="AB252" s="24"/>
      <c r="AC252" s="24"/>
      <c r="AD252" s="24"/>
      <c r="AE252" s="24">
        <v>0.3</v>
      </c>
      <c r="AF252" s="24">
        <v>0.5</v>
      </c>
      <c r="AG252" s="24"/>
      <c r="AH252" s="24"/>
      <c r="AI252" s="24"/>
      <c r="AJ252" s="24">
        <v>0.5</v>
      </c>
    </row>
    <row r="253" spans="1:36" ht="25.5">
      <c r="A253" s="87" t="s">
        <v>478</v>
      </c>
      <c r="B253" s="93">
        <v>0.32</v>
      </c>
      <c r="C253" s="24"/>
      <c r="D253" s="24"/>
      <c r="E253" s="24"/>
      <c r="F253" s="94">
        <v>0.32</v>
      </c>
      <c r="G253" s="24">
        <v>0.2</v>
      </c>
      <c r="H253" s="24"/>
      <c r="I253" s="24"/>
      <c r="J253" s="24"/>
      <c r="K253" s="24">
        <v>0.2</v>
      </c>
      <c r="L253" s="24">
        <v>0.32</v>
      </c>
      <c r="M253" s="24"/>
      <c r="N253" s="24"/>
      <c r="O253" s="24"/>
      <c r="P253" s="24">
        <v>0.32</v>
      </c>
      <c r="Q253" s="24">
        <v>0.46</v>
      </c>
      <c r="R253" s="24"/>
      <c r="S253" s="24"/>
      <c r="T253" s="24"/>
      <c r="U253" s="24">
        <v>0.46</v>
      </c>
      <c r="V253" s="24">
        <v>0.2</v>
      </c>
      <c r="W253" s="24"/>
      <c r="X253" s="24"/>
      <c r="Y253" s="24"/>
      <c r="Z253" s="24">
        <v>0.2</v>
      </c>
      <c r="AA253" s="24">
        <v>0.2</v>
      </c>
      <c r="AB253" s="24"/>
      <c r="AC253" s="24"/>
      <c r="AD253" s="24"/>
      <c r="AE253" s="24">
        <v>0.2</v>
      </c>
      <c r="AF253" s="24">
        <v>0.2</v>
      </c>
      <c r="AG253" s="24"/>
      <c r="AH253" s="24"/>
      <c r="AI253" s="24"/>
      <c r="AJ253" s="24">
        <v>0.2</v>
      </c>
    </row>
    <row r="254" spans="1:36" ht="38.25">
      <c r="A254" s="87" t="s">
        <v>479</v>
      </c>
      <c r="B254" s="93">
        <v>0.27</v>
      </c>
      <c r="C254" s="24"/>
      <c r="D254" s="24"/>
      <c r="E254" s="24"/>
      <c r="F254" s="94">
        <v>0.27</v>
      </c>
      <c r="G254" s="24">
        <v>0.24</v>
      </c>
      <c r="H254" s="24"/>
      <c r="I254" s="24"/>
      <c r="J254" s="24"/>
      <c r="K254" s="24">
        <v>0.24</v>
      </c>
      <c r="L254" s="24">
        <v>0.27</v>
      </c>
      <c r="M254" s="24"/>
      <c r="N254" s="24"/>
      <c r="O254" s="24"/>
      <c r="P254" s="24">
        <v>0.27</v>
      </c>
      <c r="Q254" s="24">
        <v>0.27</v>
      </c>
      <c r="R254" s="24"/>
      <c r="S254" s="24"/>
      <c r="T254" s="24"/>
      <c r="U254" s="24">
        <v>0.27</v>
      </c>
      <c r="V254" s="24">
        <v>0.2</v>
      </c>
      <c r="W254" s="24"/>
      <c r="X254" s="24"/>
      <c r="Y254" s="24"/>
      <c r="Z254" s="24">
        <v>0.2</v>
      </c>
      <c r="AA254" s="24">
        <v>0.2</v>
      </c>
      <c r="AB254" s="24"/>
      <c r="AC254" s="24"/>
      <c r="AD254" s="24"/>
      <c r="AE254" s="24">
        <v>0.2</v>
      </c>
      <c r="AF254" s="24">
        <v>0.15</v>
      </c>
      <c r="AG254" s="24"/>
      <c r="AH254" s="24"/>
      <c r="AI254" s="24"/>
      <c r="AJ254" s="24">
        <v>0.15</v>
      </c>
    </row>
    <row r="255" spans="1:36" ht="38.25">
      <c r="A255" s="87" t="s">
        <v>480</v>
      </c>
      <c r="B255" s="93">
        <v>0.28999999999999998</v>
      </c>
      <c r="C255" s="24"/>
      <c r="D255" s="24"/>
      <c r="E255" s="24"/>
      <c r="F255" s="94">
        <v>0.28999999999999998</v>
      </c>
      <c r="G255" s="24">
        <v>0.2</v>
      </c>
      <c r="H255" s="24"/>
      <c r="I255" s="24"/>
      <c r="J255" s="24"/>
      <c r="K255" s="24">
        <v>0.2</v>
      </c>
      <c r="L255" s="24">
        <v>0.31</v>
      </c>
      <c r="M255" s="24"/>
      <c r="N255" s="24"/>
      <c r="O255" s="24"/>
      <c r="P255" s="24">
        <v>0.31</v>
      </c>
      <c r="Q255" s="24">
        <v>0.55000000000000004</v>
      </c>
      <c r="R255" s="24"/>
      <c r="S255" s="24"/>
      <c r="T255" s="24"/>
      <c r="U255" s="24">
        <v>0.55000000000000004</v>
      </c>
      <c r="V255" s="24">
        <v>0.2</v>
      </c>
      <c r="W255" s="24"/>
      <c r="X255" s="24"/>
      <c r="Y255" s="24"/>
      <c r="Z255" s="24">
        <v>0.2</v>
      </c>
      <c r="AA255" s="24">
        <v>0.2</v>
      </c>
      <c r="AB255" s="24"/>
      <c r="AC255" s="24"/>
      <c r="AD255" s="24"/>
      <c r="AE255" s="24">
        <v>0.2</v>
      </c>
      <c r="AF255" s="24">
        <v>0.24</v>
      </c>
      <c r="AG255" s="24"/>
      <c r="AH255" s="24"/>
      <c r="AI255" s="24"/>
      <c r="AJ255" s="24">
        <v>0.24</v>
      </c>
    </row>
    <row r="256" spans="1:36" ht="51">
      <c r="A256" s="87" t="s">
        <v>481</v>
      </c>
      <c r="B256" s="93">
        <v>0.45</v>
      </c>
      <c r="C256" s="24"/>
      <c r="D256" s="24"/>
      <c r="E256" s="24"/>
      <c r="F256" s="94">
        <v>0.45</v>
      </c>
      <c r="G256" s="24">
        <v>0.4</v>
      </c>
      <c r="H256" s="24"/>
      <c r="I256" s="24"/>
      <c r="J256" s="24"/>
      <c r="K256" s="24">
        <v>0.4</v>
      </c>
      <c r="L256" s="24">
        <v>0.37</v>
      </c>
      <c r="M256" s="24"/>
      <c r="N256" s="24"/>
      <c r="O256" s="24"/>
      <c r="P256" s="24">
        <v>0.37</v>
      </c>
      <c r="Q256" s="24">
        <v>0.62</v>
      </c>
      <c r="R256" s="24"/>
      <c r="S256" s="24"/>
      <c r="T256" s="24"/>
      <c r="U256" s="24">
        <v>0.62</v>
      </c>
      <c r="V256" s="24">
        <v>0.3</v>
      </c>
      <c r="W256" s="24"/>
      <c r="X256" s="24"/>
      <c r="Y256" s="24"/>
      <c r="Z256" s="24">
        <v>0.3</v>
      </c>
      <c r="AA256" s="24">
        <v>0.3</v>
      </c>
      <c r="AB256" s="24"/>
      <c r="AC256" s="24"/>
      <c r="AD256" s="24"/>
      <c r="AE256" s="24">
        <v>0.3</v>
      </c>
      <c r="AF256" s="24">
        <v>0.34</v>
      </c>
      <c r="AG256" s="24"/>
      <c r="AH256" s="24"/>
      <c r="AI256" s="24"/>
      <c r="AJ256" s="24">
        <v>0.34</v>
      </c>
    </row>
    <row r="257" spans="1:36" ht="38.25">
      <c r="A257" s="87" t="s">
        <v>482</v>
      </c>
      <c r="B257" s="93">
        <v>0.5</v>
      </c>
      <c r="C257" s="24">
        <v>0.02</v>
      </c>
      <c r="D257" s="24"/>
      <c r="E257" s="24"/>
      <c r="F257" s="94">
        <v>0.52</v>
      </c>
      <c r="G257" s="24">
        <v>1.51</v>
      </c>
      <c r="H257" s="24">
        <v>0.01</v>
      </c>
      <c r="I257" s="24"/>
      <c r="J257" s="24"/>
      <c r="K257" s="24">
        <v>1.52</v>
      </c>
      <c r="L257" s="24">
        <v>0.45</v>
      </c>
      <c r="M257" s="24">
        <v>0.01</v>
      </c>
      <c r="N257" s="24"/>
      <c r="O257" s="24"/>
      <c r="P257" s="24">
        <v>0.46</v>
      </c>
      <c r="Q257" s="24">
        <v>0.68</v>
      </c>
      <c r="R257" s="24"/>
      <c r="S257" s="24"/>
      <c r="T257" s="24"/>
      <c r="U257" s="24">
        <v>0.68</v>
      </c>
      <c r="V257" s="24">
        <v>0.4</v>
      </c>
      <c r="W257" s="24">
        <v>0</v>
      </c>
      <c r="X257" s="24"/>
      <c r="Y257" s="24"/>
      <c r="Z257" s="24">
        <v>0.4</v>
      </c>
      <c r="AA257" s="24">
        <v>0.4</v>
      </c>
      <c r="AB257" s="24">
        <v>0</v>
      </c>
      <c r="AC257" s="24"/>
      <c r="AD257" s="24"/>
      <c r="AE257" s="24">
        <v>0.4</v>
      </c>
      <c r="AF257" s="24">
        <v>0.5</v>
      </c>
      <c r="AG257" s="24">
        <v>0</v>
      </c>
      <c r="AH257" s="24"/>
      <c r="AI257" s="24"/>
      <c r="AJ257" s="24">
        <v>0.5</v>
      </c>
    </row>
    <row r="258" spans="1:36" ht="51">
      <c r="A258" s="87" t="s">
        <v>483</v>
      </c>
      <c r="B258" s="93">
        <v>0.5</v>
      </c>
      <c r="C258" s="24"/>
      <c r="D258" s="24"/>
      <c r="E258" s="24"/>
      <c r="F258" s="94">
        <v>0.5</v>
      </c>
      <c r="G258" s="24">
        <v>0.53</v>
      </c>
      <c r="H258" s="24"/>
      <c r="I258" s="24"/>
      <c r="J258" s="24"/>
      <c r="K258" s="24">
        <v>0.53</v>
      </c>
      <c r="L258" s="24">
        <v>0.64</v>
      </c>
      <c r="M258" s="24"/>
      <c r="N258" s="24"/>
      <c r="O258" s="24"/>
      <c r="P258" s="24">
        <v>0.64</v>
      </c>
      <c r="Q258" s="24">
        <v>0.76</v>
      </c>
      <c r="R258" s="24"/>
      <c r="S258" s="24"/>
      <c r="T258" s="24"/>
      <c r="U258" s="24">
        <v>0.76</v>
      </c>
      <c r="V258" s="24">
        <v>0.64</v>
      </c>
      <c r="W258" s="24"/>
      <c r="X258" s="24"/>
      <c r="Y258" s="24"/>
      <c r="Z258" s="24">
        <v>0.64</v>
      </c>
      <c r="AA258" s="24">
        <v>0.26</v>
      </c>
      <c r="AB258" s="24"/>
      <c r="AC258" s="24"/>
      <c r="AD258" s="24"/>
      <c r="AE258" s="24">
        <v>0.26</v>
      </c>
      <c r="AF258" s="24">
        <v>0.55000000000000004</v>
      </c>
      <c r="AG258" s="24"/>
      <c r="AH258" s="24"/>
      <c r="AI258" s="24"/>
      <c r="AJ258" s="24">
        <v>0.55000000000000004</v>
      </c>
    </row>
    <row r="259" spans="1:36" ht="25.5">
      <c r="A259" s="87" t="s">
        <v>484</v>
      </c>
      <c r="B259" s="93">
        <v>0.03</v>
      </c>
      <c r="C259" s="24"/>
      <c r="D259" s="24"/>
      <c r="E259" s="24"/>
      <c r="F259" s="94">
        <v>0.03</v>
      </c>
      <c r="G259" s="24">
        <v>0.02</v>
      </c>
      <c r="H259" s="24"/>
      <c r="I259" s="24"/>
      <c r="J259" s="24"/>
      <c r="K259" s="24">
        <v>0.02</v>
      </c>
      <c r="L259" s="24">
        <v>0.02</v>
      </c>
      <c r="M259" s="24"/>
      <c r="N259" s="24"/>
      <c r="O259" s="24"/>
      <c r="P259" s="24">
        <v>0.02</v>
      </c>
      <c r="Q259" s="24">
        <v>0.02</v>
      </c>
      <c r="R259" s="24"/>
      <c r="S259" s="24"/>
      <c r="T259" s="24"/>
      <c r="U259" s="24">
        <v>0.02</v>
      </c>
      <c r="V259" s="24">
        <v>0.2</v>
      </c>
      <c r="W259" s="24"/>
      <c r="X259" s="24"/>
      <c r="Y259" s="24"/>
      <c r="Z259" s="24">
        <v>0.2</v>
      </c>
      <c r="AA259" s="24">
        <v>0.2</v>
      </c>
      <c r="AB259" s="24"/>
      <c r="AC259" s="24"/>
      <c r="AD259" s="24"/>
      <c r="AE259" s="24">
        <v>0.2</v>
      </c>
      <c r="AF259" s="24">
        <v>0.1</v>
      </c>
      <c r="AG259" s="24"/>
      <c r="AH259" s="24"/>
      <c r="AI259" s="24"/>
      <c r="AJ259" s="24">
        <v>0.1</v>
      </c>
    </row>
    <row r="260" spans="1:36" ht="38.25">
      <c r="A260" s="87" t="s">
        <v>485</v>
      </c>
      <c r="B260" s="93">
        <v>0</v>
      </c>
      <c r="C260" s="24">
        <v>0.37</v>
      </c>
      <c r="D260" s="24"/>
      <c r="E260" s="24"/>
      <c r="F260" s="94">
        <v>0.37</v>
      </c>
      <c r="G260" s="24">
        <v>0.31</v>
      </c>
      <c r="H260" s="24">
        <v>0</v>
      </c>
      <c r="I260" s="24"/>
      <c r="J260" s="24"/>
      <c r="K260" s="24">
        <v>0.31</v>
      </c>
      <c r="L260" s="24">
        <v>0</v>
      </c>
      <c r="M260" s="24">
        <v>0.35</v>
      </c>
      <c r="N260" s="24"/>
      <c r="O260" s="24"/>
      <c r="P260" s="24">
        <v>0.35</v>
      </c>
      <c r="Q260" s="24">
        <v>0.47</v>
      </c>
      <c r="R260" s="24"/>
      <c r="S260" s="24"/>
      <c r="T260" s="24"/>
      <c r="U260" s="24">
        <v>0.47</v>
      </c>
      <c r="V260" s="24">
        <v>0.2</v>
      </c>
      <c r="W260" s="24">
        <v>0</v>
      </c>
      <c r="X260" s="24"/>
      <c r="Y260" s="24"/>
      <c r="Z260" s="24">
        <v>0.2</v>
      </c>
      <c r="AA260" s="24">
        <v>0.25</v>
      </c>
      <c r="AB260" s="24">
        <v>0</v>
      </c>
      <c r="AC260" s="24"/>
      <c r="AD260" s="24"/>
      <c r="AE260" s="24">
        <v>0.25</v>
      </c>
      <c r="AF260" s="24">
        <v>0.4</v>
      </c>
      <c r="AG260" s="24">
        <v>0</v>
      </c>
      <c r="AH260" s="24"/>
      <c r="AI260" s="24"/>
      <c r="AJ260" s="24">
        <v>0.4</v>
      </c>
    </row>
    <row r="261" spans="1:36" ht="51">
      <c r="A261" s="87" t="s">
        <v>486</v>
      </c>
      <c r="B261" s="93">
        <v>0</v>
      </c>
      <c r="C261" s="24">
        <v>0.22</v>
      </c>
      <c r="D261" s="24"/>
      <c r="E261" s="24"/>
      <c r="F261" s="94">
        <v>0.22</v>
      </c>
      <c r="G261" s="24">
        <v>0</v>
      </c>
      <c r="H261" s="24">
        <v>0.09</v>
      </c>
      <c r="I261" s="24"/>
      <c r="J261" s="24"/>
      <c r="K261" s="24">
        <v>0.09</v>
      </c>
      <c r="L261" s="24">
        <v>0</v>
      </c>
      <c r="M261" s="24">
        <v>0.09</v>
      </c>
      <c r="N261" s="24"/>
      <c r="O261" s="24"/>
      <c r="P261" s="24">
        <v>0.09</v>
      </c>
      <c r="Q261" s="24"/>
      <c r="R261" s="24">
        <v>0.18</v>
      </c>
      <c r="S261" s="24"/>
      <c r="T261" s="24"/>
      <c r="U261" s="24">
        <v>0.18</v>
      </c>
      <c r="V261" s="24">
        <v>0.15</v>
      </c>
      <c r="W261" s="24">
        <v>0</v>
      </c>
      <c r="X261" s="24"/>
      <c r="Y261" s="24"/>
      <c r="Z261" s="24">
        <v>0.15</v>
      </c>
      <c r="AA261" s="24">
        <v>0.15</v>
      </c>
      <c r="AB261" s="24">
        <v>0</v>
      </c>
      <c r="AC261" s="24"/>
      <c r="AD261" s="24"/>
      <c r="AE261" s="24">
        <v>0.15</v>
      </c>
      <c r="AF261" s="24">
        <v>0.1</v>
      </c>
      <c r="AG261" s="24">
        <v>0</v>
      </c>
      <c r="AH261" s="24"/>
      <c r="AI261" s="24"/>
      <c r="AJ261" s="24">
        <v>0.1</v>
      </c>
    </row>
    <row r="262" spans="1:36" ht="51">
      <c r="A262" s="87" t="s">
        <v>487</v>
      </c>
      <c r="B262" s="93">
        <v>0</v>
      </c>
      <c r="C262" s="24">
        <v>0.33</v>
      </c>
      <c r="D262" s="24"/>
      <c r="E262" s="24"/>
      <c r="F262" s="94">
        <v>0.33</v>
      </c>
      <c r="G262" s="24">
        <v>0</v>
      </c>
      <c r="H262" s="24">
        <v>0.34</v>
      </c>
      <c r="I262" s="24"/>
      <c r="J262" s="24"/>
      <c r="K262" s="24">
        <v>0.34</v>
      </c>
      <c r="L262" s="24">
        <v>0.34</v>
      </c>
      <c r="M262" s="24">
        <v>0</v>
      </c>
      <c r="N262" s="24"/>
      <c r="O262" s="24"/>
      <c r="P262" s="24">
        <v>0.34</v>
      </c>
      <c r="Q262" s="24">
        <v>0.5</v>
      </c>
      <c r="R262" s="24"/>
      <c r="S262" s="24"/>
      <c r="T262" s="24"/>
      <c r="U262" s="24">
        <v>0.5</v>
      </c>
      <c r="V262" s="24">
        <v>0</v>
      </c>
      <c r="W262" s="24">
        <v>0.15</v>
      </c>
      <c r="X262" s="24"/>
      <c r="Y262" s="24"/>
      <c r="Z262" s="24">
        <v>0.15</v>
      </c>
      <c r="AA262" s="24">
        <v>0</v>
      </c>
      <c r="AB262" s="24">
        <v>0.15</v>
      </c>
      <c r="AC262" s="24"/>
      <c r="AD262" s="24"/>
      <c r="AE262" s="24">
        <v>0.15</v>
      </c>
      <c r="AF262" s="24">
        <v>0</v>
      </c>
      <c r="AG262" s="24">
        <v>0.2</v>
      </c>
      <c r="AH262" s="24"/>
      <c r="AI262" s="24"/>
      <c r="AJ262" s="24">
        <v>0.2</v>
      </c>
    </row>
    <row r="263" spans="1:36" ht="38.25">
      <c r="A263" s="87" t="s">
        <v>1158</v>
      </c>
      <c r="B263" s="93">
        <v>0.15</v>
      </c>
      <c r="C263" s="24"/>
      <c r="D263" s="24"/>
      <c r="E263" s="24"/>
      <c r="F263" s="94">
        <v>0.15</v>
      </c>
      <c r="G263" s="24">
        <v>0.34</v>
      </c>
      <c r="H263" s="24"/>
      <c r="I263" s="24"/>
      <c r="J263" s="24"/>
      <c r="K263" s="24">
        <v>0.34</v>
      </c>
      <c r="L263" s="24">
        <v>0.04</v>
      </c>
      <c r="M263" s="24"/>
      <c r="N263" s="24"/>
      <c r="O263" s="24"/>
      <c r="P263" s="24">
        <v>0.04</v>
      </c>
      <c r="Q263" s="24">
        <v>0.01</v>
      </c>
      <c r="R263" s="24"/>
      <c r="S263" s="24"/>
      <c r="T263" s="24"/>
      <c r="U263" s="24">
        <v>0.01</v>
      </c>
      <c r="V263" s="24">
        <v>0.1</v>
      </c>
      <c r="W263" s="24"/>
      <c r="X263" s="24"/>
      <c r="Y263" s="24"/>
      <c r="Z263" s="24">
        <v>0.1</v>
      </c>
      <c r="AA263" s="24">
        <v>0.1</v>
      </c>
      <c r="AB263" s="24"/>
      <c r="AC263" s="24"/>
      <c r="AD263" s="24"/>
      <c r="AE263" s="24">
        <v>0.1</v>
      </c>
      <c r="AF263" s="24">
        <v>0.1</v>
      </c>
      <c r="AG263" s="24"/>
      <c r="AH263" s="24"/>
      <c r="AI263" s="24"/>
      <c r="AJ263" s="24">
        <v>0.1</v>
      </c>
    </row>
    <row r="264" spans="1:36" ht="25.5">
      <c r="A264" s="87" t="s">
        <v>488</v>
      </c>
      <c r="B264" s="93">
        <v>0.4325</v>
      </c>
      <c r="C264" s="24" t="s">
        <v>1473</v>
      </c>
      <c r="D264" s="24"/>
      <c r="E264" s="24"/>
      <c r="F264" s="94">
        <v>0.4325</v>
      </c>
      <c r="G264" s="24">
        <v>0.16</v>
      </c>
      <c r="H264" s="24">
        <v>0</v>
      </c>
      <c r="I264" s="24"/>
      <c r="J264" s="24"/>
      <c r="K264" s="24">
        <v>0.16</v>
      </c>
      <c r="L264" s="24">
        <v>0.19</v>
      </c>
      <c r="M264" s="24">
        <v>0</v>
      </c>
      <c r="N264" s="24"/>
      <c r="O264" s="24"/>
      <c r="P264" s="24">
        <v>0.19</v>
      </c>
      <c r="Q264" s="24">
        <v>0.02</v>
      </c>
      <c r="R264" s="24"/>
      <c r="S264" s="24"/>
      <c r="T264" s="24"/>
      <c r="U264" s="24">
        <v>0.02</v>
      </c>
      <c r="V264" s="24">
        <v>0.12</v>
      </c>
      <c r="W264" s="24">
        <v>0</v>
      </c>
      <c r="X264" s="24"/>
      <c r="Y264" s="24"/>
      <c r="Z264" s="24">
        <v>0.12</v>
      </c>
      <c r="AA264" s="24">
        <v>7.0000000000000007E-2</v>
      </c>
      <c r="AB264" s="24">
        <v>0</v>
      </c>
      <c r="AC264" s="24"/>
      <c r="AD264" s="24"/>
      <c r="AE264" s="24">
        <v>7.0000000000000007E-2</v>
      </c>
      <c r="AF264" s="24">
        <v>0.05</v>
      </c>
      <c r="AG264" s="24">
        <v>0</v>
      </c>
      <c r="AH264" s="24"/>
      <c r="AI264" s="24"/>
      <c r="AJ264" s="24">
        <v>0.05</v>
      </c>
    </row>
    <row r="265" spans="1:36" ht="25.5">
      <c r="A265" s="87" t="s">
        <v>489</v>
      </c>
      <c r="B265" s="93">
        <v>0.41519999999999996</v>
      </c>
      <c r="C265" s="24"/>
      <c r="D265" s="24"/>
      <c r="E265" s="24"/>
      <c r="F265" s="94">
        <v>0.41519999999999996</v>
      </c>
      <c r="G265" s="24">
        <v>0.28999999999999998</v>
      </c>
      <c r="H265" s="24"/>
      <c r="I265" s="24"/>
      <c r="J265" s="24"/>
      <c r="K265" s="24">
        <v>0.28999999999999998</v>
      </c>
      <c r="L265" s="24">
        <v>0.33</v>
      </c>
      <c r="M265" s="24"/>
      <c r="N265" s="24"/>
      <c r="O265" s="24"/>
      <c r="P265" s="24">
        <v>0.33</v>
      </c>
      <c r="Q265" s="24">
        <v>0.19</v>
      </c>
      <c r="R265" s="24"/>
      <c r="S265" s="24"/>
      <c r="T265" s="24"/>
      <c r="U265" s="24">
        <v>0.19</v>
      </c>
      <c r="V265" s="24">
        <v>0.21</v>
      </c>
      <c r="W265" s="24"/>
      <c r="X265" s="24"/>
      <c r="Y265" s="24"/>
      <c r="Z265" s="24">
        <v>0.21</v>
      </c>
      <c r="AA265" s="24">
        <v>0.17</v>
      </c>
      <c r="AB265" s="24"/>
      <c r="AC265" s="24"/>
      <c r="AD265" s="24"/>
      <c r="AE265" s="24">
        <v>0.17</v>
      </c>
      <c r="AF265" s="24">
        <v>0.21</v>
      </c>
      <c r="AG265" s="24"/>
      <c r="AH265" s="24"/>
      <c r="AI265" s="24"/>
      <c r="AJ265" s="24">
        <v>0.21</v>
      </c>
    </row>
    <row r="266" spans="1:36" ht="25.5">
      <c r="A266" s="87" t="s">
        <v>490</v>
      </c>
      <c r="B266" s="93">
        <v>0.36330000000000001</v>
      </c>
      <c r="C266" s="24"/>
      <c r="D266" s="24"/>
      <c r="E266" s="24"/>
      <c r="F266" s="94">
        <v>0.36330000000000001</v>
      </c>
      <c r="G266" s="24">
        <v>0.35</v>
      </c>
      <c r="H266" s="24"/>
      <c r="I266" s="24"/>
      <c r="J266" s="24"/>
      <c r="K266" s="24">
        <v>0.35</v>
      </c>
      <c r="L266" s="24">
        <v>0.33</v>
      </c>
      <c r="M266" s="24"/>
      <c r="N266" s="24"/>
      <c r="O266" s="24"/>
      <c r="P266" s="24">
        <v>0.33</v>
      </c>
      <c r="Q266" s="24">
        <v>0.35</v>
      </c>
      <c r="R266" s="24"/>
      <c r="S266" s="24"/>
      <c r="T266" s="24"/>
      <c r="U266" s="24">
        <v>0.35</v>
      </c>
      <c r="V266" s="24">
        <v>0.31</v>
      </c>
      <c r="W266" s="24"/>
      <c r="X266" s="24"/>
      <c r="Y266" s="24"/>
      <c r="Z266" s="24">
        <v>0.31</v>
      </c>
      <c r="AA266" s="24">
        <v>0.33</v>
      </c>
      <c r="AB266" s="24"/>
      <c r="AC266" s="24"/>
      <c r="AD266" s="24"/>
      <c r="AE266" s="24">
        <v>0.33</v>
      </c>
      <c r="AF266" s="24">
        <v>0.4</v>
      </c>
      <c r="AG266" s="24"/>
      <c r="AH266" s="24"/>
      <c r="AI266" s="24"/>
      <c r="AJ266" s="24">
        <v>0.4</v>
      </c>
    </row>
    <row r="267" spans="1:36" ht="25.5">
      <c r="A267" s="87" t="s">
        <v>491</v>
      </c>
      <c r="B267" s="93">
        <v>0.45</v>
      </c>
      <c r="C267" s="24"/>
      <c r="D267" s="24"/>
      <c r="E267" s="24"/>
      <c r="F267" s="94">
        <v>0.45</v>
      </c>
      <c r="G267" s="24">
        <v>0.69</v>
      </c>
      <c r="H267" s="24"/>
      <c r="I267" s="24"/>
      <c r="J267" s="24"/>
      <c r="K267" s="24">
        <v>0.69</v>
      </c>
      <c r="L267" s="24">
        <v>0.47</v>
      </c>
      <c r="M267" s="24"/>
      <c r="N267" s="24"/>
      <c r="O267" s="24"/>
      <c r="P267" s="24">
        <v>0.47</v>
      </c>
      <c r="Q267" s="24">
        <v>0.54</v>
      </c>
      <c r="R267" s="24"/>
      <c r="S267" s="24"/>
      <c r="T267" s="24"/>
      <c r="U267" s="24">
        <v>0.54</v>
      </c>
      <c r="V267" s="24">
        <v>0.4</v>
      </c>
      <c r="W267" s="24"/>
      <c r="X267" s="24"/>
      <c r="Y267" s="24"/>
      <c r="Z267" s="24">
        <v>0.4</v>
      </c>
      <c r="AA267" s="24">
        <v>0.48</v>
      </c>
      <c r="AB267" s="24"/>
      <c r="AC267" s="24"/>
      <c r="AD267" s="24"/>
      <c r="AE267" s="24">
        <v>0.48</v>
      </c>
      <c r="AF267" s="24">
        <v>0.5</v>
      </c>
      <c r="AG267" s="24"/>
      <c r="AH267" s="24"/>
      <c r="AI267" s="24"/>
      <c r="AJ267" s="24">
        <v>0.5</v>
      </c>
    </row>
    <row r="268" spans="1:36" ht="25.5">
      <c r="A268" s="87" t="s">
        <v>492</v>
      </c>
      <c r="B268" s="93">
        <v>1.2110000000000001</v>
      </c>
      <c r="C268" s="24"/>
      <c r="D268" s="24"/>
      <c r="E268" s="24"/>
      <c r="F268" s="94">
        <v>1.2110000000000001</v>
      </c>
      <c r="G268" s="24">
        <v>0</v>
      </c>
      <c r="H268" s="24">
        <v>0.87</v>
      </c>
      <c r="I268" s="24"/>
      <c r="J268" s="24"/>
      <c r="K268" s="24">
        <v>0.87</v>
      </c>
      <c r="L268" s="24">
        <v>0</v>
      </c>
      <c r="M268" s="24">
        <v>0.73</v>
      </c>
      <c r="N268" s="24"/>
      <c r="O268" s="24"/>
      <c r="P268" s="24">
        <v>0.73</v>
      </c>
      <c r="Q268" s="24"/>
      <c r="R268" s="24">
        <v>1.38</v>
      </c>
      <c r="S268" s="24"/>
      <c r="T268" s="24"/>
      <c r="U268" s="24">
        <v>1.38</v>
      </c>
      <c r="V268" s="24">
        <v>1.04</v>
      </c>
      <c r="W268" s="24">
        <v>0</v>
      </c>
      <c r="X268" s="24"/>
      <c r="Y268" s="24"/>
      <c r="Z268" s="24">
        <v>1.04</v>
      </c>
      <c r="AA268" s="24">
        <v>0</v>
      </c>
      <c r="AB268" s="24">
        <v>0.95</v>
      </c>
      <c r="AC268" s="24"/>
      <c r="AD268" s="24"/>
      <c r="AE268" s="24">
        <v>0.95</v>
      </c>
      <c r="AF268" s="24">
        <v>0</v>
      </c>
      <c r="AG268" s="24">
        <v>0.74</v>
      </c>
      <c r="AH268" s="24"/>
      <c r="AI268" s="24"/>
      <c r="AJ268" s="24">
        <v>0.74</v>
      </c>
    </row>
    <row r="269" spans="1:36" ht="25.5">
      <c r="A269" s="87" t="s">
        <v>493</v>
      </c>
      <c r="B269" s="93">
        <v>0.5363</v>
      </c>
      <c r="C269" s="24"/>
      <c r="D269" s="24"/>
      <c r="E269" s="24"/>
      <c r="F269" s="94">
        <v>0.5363</v>
      </c>
      <c r="G269" s="24">
        <v>0.64</v>
      </c>
      <c r="H269" s="24"/>
      <c r="I269" s="24"/>
      <c r="J269" s="24"/>
      <c r="K269" s="24">
        <v>0.64</v>
      </c>
      <c r="L269" s="24">
        <v>0.38</v>
      </c>
      <c r="M269" s="24"/>
      <c r="N269" s="24"/>
      <c r="O269" s="24"/>
      <c r="P269" s="24">
        <v>0.38</v>
      </c>
      <c r="Q269" s="24">
        <v>0.67</v>
      </c>
      <c r="R269" s="24"/>
      <c r="S269" s="24"/>
      <c r="T269" s="24"/>
      <c r="U269" s="24">
        <v>0.67</v>
      </c>
      <c r="V269" s="24">
        <v>0.54</v>
      </c>
      <c r="W269" s="24"/>
      <c r="X269" s="24"/>
      <c r="Y269" s="24"/>
      <c r="Z269" s="24">
        <v>0.54</v>
      </c>
      <c r="AA269" s="24">
        <v>0.52</v>
      </c>
      <c r="AB269" s="24"/>
      <c r="AC269" s="24"/>
      <c r="AD269" s="24"/>
      <c r="AE269" s="24">
        <v>0.52</v>
      </c>
      <c r="AF269" s="24">
        <v>0.62</v>
      </c>
      <c r="AG269" s="24"/>
      <c r="AH269" s="24"/>
      <c r="AI269" s="24"/>
      <c r="AJ269" s="24">
        <v>0.62</v>
      </c>
    </row>
    <row r="270" spans="1:36" ht="63.75">
      <c r="A270" s="87" t="s">
        <v>494</v>
      </c>
      <c r="B270" s="93">
        <v>3.69</v>
      </c>
      <c r="C270" s="24">
        <v>3.77</v>
      </c>
      <c r="D270" s="24"/>
      <c r="E270" s="24"/>
      <c r="F270" s="94">
        <v>7.46</v>
      </c>
      <c r="G270" s="24">
        <v>3.67</v>
      </c>
      <c r="H270" s="24">
        <v>3.93</v>
      </c>
      <c r="I270" s="24"/>
      <c r="J270" s="24"/>
      <c r="K270" s="24">
        <v>7.6</v>
      </c>
      <c r="L270" s="24">
        <v>3.1399999999999997</v>
      </c>
      <c r="M270" s="24">
        <v>3.62</v>
      </c>
      <c r="N270" s="24"/>
      <c r="O270" s="24"/>
      <c r="P270" s="24">
        <v>6.76</v>
      </c>
      <c r="Q270" s="24">
        <v>3.94</v>
      </c>
      <c r="R270" s="24">
        <v>4.59</v>
      </c>
      <c r="S270" s="24"/>
      <c r="T270" s="24"/>
      <c r="U270" s="24">
        <v>8.5299999999999994</v>
      </c>
      <c r="V270" s="24">
        <v>3.1</v>
      </c>
      <c r="W270" s="24">
        <v>3.52</v>
      </c>
      <c r="X270" s="24"/>
      <c r="Y270" s="24"/>
      <c r="Z270" s="24">
        <v>6.62</v>
      </c>
      <c r="AA270" s="24">
        <v>3.59</v>
      </c>
      <c r="AB270" s="24">
        <v>3.0100000000000002</v>
      </c>
      <c r="AC270" s="24"/>
      <c r="AD270" s="24"/>
      <c r="AE270" s="24">
        <v>6.6</v>
      </c>
      <c r="AF270" s="24">
        <v>2.66</v>
      </c>
      <c r="AG270" s="24">
        <v>3.6</v>
      </c>
      <c r="AH270" s="24"/>
      <c r="AI270" s="24"/>
      <c r="AJ270" s="24">
        <v>6.26</v>
      </c>
    </row>
    <row r="271" spans="1:36" ht="51">
      <c r="A271" s="87" t="s">
        <v>495</v>
      </c>
      <c r="B271" s="93">
        <v>1.1299999999999999</v>
      </c>
      <c r="C271" s="24">
        <v>0</v>
      </c>
      <c r="D271" s="24"/>
      <c r="E271" s="24"/>
      <c r="F271" s="94">
        <v>1.1299999999999999</v>
      </c>
      <c r="G271" s="24">
        <v>1.5</v>
      </c>
      <c r="H271" s="24">
        <v>0</v>
      </c>
      <c r="I271" s="24"/>
      <c r="J271" s="24"/>
      <c r="K271" s="24">
        <v>1.5</v>
      </c>
      <c r="L271" s="24">
        <v>2.12</v>
      </c>
      <c r="M271" s="24"/>
      <c r="N271" s="24"/>
      <c r="O271" s="24"/>
      <c r="P271" s="24">
        <v>2.12</v>
      </c>
      <c r="Q271" s="24">
        <v>3.07</v>
      </c>
      <c r="R271" s="24"/>
      <c r="S271" s="24"/>
      <c r="T271" s="24"/>
      <c r="U271" s="24">
        <v>3.07</v>
      </c>
      <c r="V271" s="24">
        <v>1.56</v>
      </c>
      <c r="W271" s="24">
        <v>0</v>
      </c>
      <c r="X271" s="24"/>
      <c r="Y271" s="24"/>
      <c r="Z271" s="24">
        <v>1.56</v>
      </c>
      <c r="AA271" s="24">
        <v>1.6600000000000001</v>
      </c>
      <c r="AB271" s="24">
        <v>0</v>
      </c>
      <c r="AC271" s="24"/>
      <c r="AD271" s="24"/>
      <c r="AE271" s="24">
        <v>1.6600000000000001</v>
      </c>
      <c r="AF271" s="24">
        <v>2.5</v>
      </c>
      <c r="AG271" s="24">
        <v>0</v>
      </c>
      <c r="AH271" s="24"/>
      <c r="AI271" s="24"/>
      <c r="AJ271" s="24">
        <v>2.5</v>
      </c>
    </row>
    <row r="272" spans="1:36" ht="63.75">
      <c r="A272" s="87" t="s">
        <v>496</v>
      </c>
      <c r="B272" s="93">
        <v>1.27</v>
      </c>
      <c r="C272" s="24">
        <v>0</v>
      </c>
      <c r="D272" s="24"/>
      <c r="E272" s="24"/>
      <c r="F272" s="94">
        <v>1.27</v>
      </c>
      <c r="G272" s="24">
        <v>1.8900000000000001</v>
      </c>
      <c r="H272" s="24">
        <v>0</v>
      </c>
      <c r="I272" s="24"/>
      <c r="J272" s="24"/>
      <c r="K272" s="24">
        <v>1.8900000000000001</v>
      </c>
      <c r="L272" s="24">
        <v>1.25</v>
      </c>
      <c r="M272" s="24">
        <v>0</v>
      </c>
      <c r="N272" s="24"/>
      <c r="O272" s="24"/>
      <c r="P272" s="24">
        <v>1.25</v>
      </c>
      <c r="Q272" s="24">
        <v>1.1200000000000001</v>
      </c>
      <c r="R272" s="24"/>
      <c r="S272" s="24"/>
      <c r="T272" s="24"/>
      <c r="U272" s="24">
        <v>1.1200000000000001</v>
      </c>
      <c r="V272" s="24">
        <v>0.77</v>
      </c>
      <c r="W272" s="24">
        <v>0</v>
      </c>
      <c r="X272" s="24"/>
      <c r="Y272" s="24"/>
      <c r="Z272" s="24">
        <v>0.77</v>
      </c>
      <c r="AA272" s="24">
        <v>0.84</v>
      </c>
      <c r="AB272" s="24">
        <v>0</v>
      </c>
      <c r="AC272" s="24"/>
      <c r="AD272" s="24"/>
      <c r="AE272" s="24">
        <v>0.84</v>
      </c>
      <c r="AF272" s="24">
        <v>0.9</v>
      </c>
      <c r="AG272" s="24">
        <v>0</v>
      </c>
      <c r="AH272" s="24"/>
      <c r="AI272" s="24"/>
      <c r="AJ272" s="24">
        <v>0.9</v>
      </c>
    </row>
    <row r="273" spans="1:36" ht="25.5">
      <c r="A273" s="87" t="s">
        <v>497</v>
      </c>
      <c r="B273" s="93">
        <v>0.93</v>
      </c>
      <c r="C273" s="24"/>
      <c r="D273" s="24"/>
      <c r="E273" s="24"/>
      <c r="F273" s="94">
        <v>0.93</v>
      </c>
      <c r="G273" s="24">
        <v>0.88</v>
      </c>
      <c r="H273" s="24"/>
      <c r="I273" s="24"/>
      <c r="J273" s="24"/>
      <c r="K273" s="24">
        <v>0.88</v>
      </c>
      <c r="L273" s="24">
        <v>0.64</v>
      </c>
      <c r="M273" s="24"/>
      <c r="N273" s="24"/>
      <c r="O273" s="24"/>
      <c r="P273" s="24">
        <v>0.64</v>
      </c>
      <c r="Q273" s="24">
        <v>0.95</v>
      </c>
      <c r="R273" s="24"/>
      <c r="S273" s="24"/>
      <c r="T273" s="24"/>
      <c r="U273" s="24">
        <v>0.95</v>
      </c>
      <c r="V273" s="24">
        <v>0.8</v>
      </c>
      <c r="W273" s="24"/>
      <c r="X273" s="24"/>
      <c r="Y273" s="24"/>
      <c r="Z273" s="24">
        <v>0.8</v>
      </c>
      <c r="AA273" s="24">
        <v>0.73</v>
      </c>
      <c r="AB273" s="24"/>
      <c r="AC273" s="24"/>
      <c r="AD273" s="24"/>
      <c r="AE273" s="24">
        <v>0.73</v>
      </c>
      <c r="AF273" s="24">
        <v>0.74</v>
      </c>
      <c r="AG273" s="24"/>
      <c r="AH273" s="24"/>
      <c r="AI273" s="24"/>
      <c r="AJ273" s="24">
        <v>0.74</v>
      </c>
    </row>
    <row r="274" spans="1:36" ht="38.25">
      <c r="A274" s="87" t="s">
        <v>498</v>
      </c>
      <c r="B274" s="93">
        <v>2.6992907801418444</v>
      </c>
      <c r="C274" s="24">
        <v>26.82</v>
      </c>
      <c r="D274" s="24"/>
      <c r="E274" s="24"/>
      <c r="F274" s="94">
        <v>29.519290780141844</v>
      </c>
      <c r="G274" s="24">
        <v>5.19</v>
      </c>
      <c r="H274" s="24">
        <v>23.96</v>
      </c>
      <c r="I274" s="24"/>
      <c r="J274" s="24"/>
      <c r="K274" s="24">
        <v>29.150000000000002</v>
      </c>
      <c r="L274" s="24">
        <v>1.3</v>
      </c>
      <c r="M274" s="24">
        <v>22.07</v>
      </c>
      <c r="N274" s="24"/>
      <c r="O274" s="24"/>
      <c r="P274" s="24">
        <v>29.86</v>
      </c>
      <c r="Q274" s="24">
        <v>7.64</v>
      </c>
      <c r="R274" s="24">
        <v>25.45</v>
      </c>
      <c r="S274" s="24"/>
      <c r="T274" s="24"/>
      <c r="U274" s="24">
        <v>33.089999999999996</v>
      </c>
      <c r="V274" s="24">
        <v>0.73</v>
      </c>
      <c r="W274" s="24">
        <v>22.189999999999998</v>
      </c>
      <c r="X274" s="24"/>
      <c r="Y274" s="24"/>
      <c r="Z274" s="24">
        <v>22.919999999999998</v>
      </c>
      <c r="AA274" s="24">
        <v>1.76</v>
      </c>
      <c r="AB274" s="24">
        <v>20.669999999999998</v>
      </c>
      <c r="AC274" s="24"/>
      <c r="AD274" s="24"/>
      <c r="AE274" s="24">
        <v>22.43</v>
      </c>
      <c r="AF274" s="24">
        <v>7.15</v>
      </c>
      <c r="AG274" s="24">
        <v>20.440000000000001</v>
      </c>
      <c r="AH274" s="24"/>
      <c r="AI274" s="24"/>
      <c r="AJ274" s="24">
        <v>27.590000000000003</v>
      </c>
    </row>
    <row r="275" spans="1:36" ht="25.5">
      <c r="A275" s="87" t="s">
        <v>500</v>
      </c>
      <c r="B275" s="93">
        <v>3.1140000000000003</v>
      </c>
      <c r="C275" s="24"/>
      <c r="D275" s="24"/>
      <c r="E275" s="24"/>
      <c r="F275" s="94">
        <v>3.1140000000000003</v>
      </c>
      <c r="G275" s="24">
        <v>2.77</v>
      </c>
      <c r="H275" s="24"/>
      <c r="I275" s="24"/>
      <c r="J275" s="24"/>
      <c r="K275" s="24">
        <v>2.77</v>
      </c>
      <c r="L275" s="24">
        <v>3.11</v>
      </c>
      <c r="M275" s="24"/>
      <c r="N275" s="24"/>
      <c r="O275" s="24"/>
      <c r="P275" s="24">
        <v>3.11</v>
      </c>
      <c r="Q275" s="24">
        <v>3.29</v>
      </c>
      <c r="R275" s="24"/>
      <c r="S275" s="24"/>
      <c r="T275" s="24"/>
      <c r="U275" s="24">
        <v>3.29</v>
      </c>
      <c r="V275" s="24">
        <v>2.6</v>
      </c>
      <c r="W275" s="24"/>
      <c r="X275" s="24"/>
      <c r="Y275" s="24"/>
      <c r="Z275" s="24">
        <v>2.6</v>
      </c>
      <c r="AA275" s="24">
        <v>2.25</v>
      </c>
      <c r="AB275" s="24"/>
      <c r="AC275" s="24"/>
      <c r="AD275" s="24"/>
      <c r="AE275" s="24">
        <v>2.25</v>
      </c>
      <c r="AF275" s="24">
        <v>2.08</v>
      </c>
      <c r="AG275" s="24"/>
      <c r="AH275" s="24"/>
      <c r="AI275" s="24"/>
      <c r="AJ275" s="24">
        <v>2.08</v>
      </c>
    </row>
    <row r="276" spans="1:36" ht="25.5">
      <c r="A276" s="87" t="s">
        <v>501</v>
      </c>
      <c r="B276" s="93">
        <v>0.69</v>
      </c>
      <c r="C276" s="24"/>
      <c r="D276" s="24"/>
      <c r="E276" s="24"/>
      <c r="F276" s="94">
        <v>0.69</v>
      </c>
      <c r="G276" s="24">
        <v>0.69</v>
      </c>
      <c r="H276" s="24"/>
      <c r="I276" s="24"/>
      <c r="J276" s="24"/>
      <c r="K276" s="24">
        <v>0.69</v>
      </c>
      <c r="L276" s="24">
        <v>0.76</v>
      </c>
      <c r="M276" s="24"/>
      <c r="N276" s="24"/>
      <c r="O276" s="24"/>
      <c r="P276" s="24">
        <v>0.76</v>
      </c>
      <c r="Q276" s="24">
        <v>1.04</v>
      </c>
      <c r="R276" s="24"/>
      <c r="S276" s="24"/>
      <c r="T276" s="24"/>
      <c r="U276" s="24">
        <v>1.04</v>
      </c>
      <c r="V276" s="24">
        <v>0.43</v>
      </c>
      <c r="W276" s="24"/>
      <c r="X276" s="24"/>
      <c r="Y276" s="24"/>
      <c r="Z276" s="24">
        <v>0.43</v>
      </c>
      <c r="AA276" s="24">
        <v>0.43</v>
      </c>
      <c r="AB276" s="24"/>
      <c r="AC276" s="24"/>
      <c r="AD276" s="24"/>
      <c r="AE276" s="24">
        <v>0.43</v>
      </c>
      <c r="AF276" s="24">
        <v>0.52</v>
      </c>
      <c r="AG276" s="24"/>
      <c r="AH276" s="24"/>
      <c r="AI276" s="24"/>
      <c r="AJ276" s="24">
        <v>0.52</v>
      </c>
    </row>
    <row r="277" spans="1:36" ht="25.5">
      <c r="A277" s="87" t="s">
        <v>502</v>
      </c>
      <c r="B277" s="93">
        <v>0.6401</v>
      </c>
      <c r="C277" s="24"/>
      <c r="D277" s="24"/>
      <c r="E277" s="24"/>
      <c r="F277" s="94">
        <v>0.6401</v>
      </c>
      <c r="G277" s="24">
        <v>0.81</v>
      </c>
      <c r="H277" s="24"/>
      <c r="I277" s="24"/>
      <c r="J277" s="24"/>
      <c r="K277" s="24">
        <v>0.81</v>
      </c>
      <c r="L277" s="24">
        <v>0.48</v>
      </c>
      <c r="M277" s="24"/>
      <c r="N277" s="24"/>
      <c r="O277" s="24"/>
      <c r="P277" s="24">
        <v>0.48</v>
      </c>
      <c r="Q277" s="24">
        <v>0.73</v>
      </c>
      <c r="R277" s="24"/>
      <c r="S277" s="24"/>
      <c r="T277" s="24"/>
      <c r="U277" s="24">
        <v>0.73</v>
      </c>
      <c r="V277" s="24">
        <v>0.5</v>
      </c>
      <c r="W277" s="24"/>
      <c r="X277" s="24"/>
      <c r="Y277" s="24"/>
      <c r="Z277" s="24">
        <v>0.5</v>
      </c>
      <c r="AA277" s="24">
        <v>0.26</v>
      </c>
      <c r="AB277" s="24"/>
      <c r="AC277" s="24"/>
      <c r="AD277" s="24"/>
      <c r="AE277" s="24">
        <v>0.26</v>
      </c>
      <c r="AF277" s="24">
        <v>0.47</v>
      </c>
      <c r="AG277" s="24"/>
      <c r="AH277" s="24"/>
      <c r="AI277" s="24"/>
      <c r="AJ277" s="24">
        <v>0.47</v>
      </c>
    </row>
    <row r="278" spans="1:36" ht="25.5">
      <c r="A278" s="87" t="s">
        <v>503</v>
      </c>
      <c r="B278" s="93"/>
      <c r="C278" s="24">
        <v>0.59</v>
      </c>
      <c r="D278" s="24"/>
      <c r="E278" s="24"/>
      <c r="F278" s="94">
        <v>0.59</v>
      </c>
      <c r="G278" s="24">
        <v>0</v>
      </c>
      <c r="H278" s="24">
        <v>0.59</v>
      </c>
      <c r="I278" s="24"/>
      <c r="J278" s="24"/>
      <c r="K278" s="24">
        <v>0.59</v>
      </c>
      <c r="L278" s="24">
        <v>0</v>
      </c>
      <c r="M278" s="24">
        <v>0.52</v>
      </c>
      <c r="N278" s="24"/>
      <c r="O278" s="24"/>
      <c r="P278" s="24">
        <v>0.52</v>
      </c>
      <c r="Q278" s="24"/>
      <c r="R278" s="24">
        <v>0.83</v>
      </c>
      <c r="S278" s="24"/>
      <c r="T278" s="24"/>
      <c r="U278" s="24">
        <v>0.83</v>
      </c>
      <c r="V278" s="24">
        <v>0</v>
      </c>
      <c r="W278" s="24">
        <v>0.48</v>
      </c>
      <c r="X278" s="24"/>
      <c r="Y278" s="24"/>
      <c r="Z278" s="24">
        <v>0.48</v>
      </c>
      <c r="AA278" s="24">
        <v>0</v>
      </c>
      <c r="AB278" s="24">
        <v>0.48</v>
      </c>
      <c r="AC278" s="24"/>
      <c r="AD278" s="24"/>
      <c r="AE278" s="24">
        <v>0.48</v>
      </c>
      <c r="AF278" s="24">
        <v>0</v>
      </c>
      <c r="AG278" s="24">
        <v>0.48</v>
      </c>
      <c r="AH278" s="24"/>
      <c r="AI278" s="24"/>
      <c r="AJ278" s="24">
        <v>0.48</v>
      </c>
    </row>
    <row r="279" spans="1:36" ht="25.5">
      <c r="A279" s="87" t="s">
        <v>504</v>
      </c>
      <c r="B279" s="93">
        <v>1.3321000000000001</v>
      </c>
      <c r="C279" s="24"/>
      <c r="D279" s="24"/>
      <c r="E279" s="24"/>
      <c r="F279" s="94">
        <v>1.3321000000000001</v>
      </c>
      <c r="G279" s="24">
        <v>1.44</v>
      </c>
      <c r="H279" s="24"/>
      <c r="I279" s="24"/>
      <c r="J279" s="24"/>
      <c r="K279" s="24">
        <v>1.44</v>
      </c>
      <c r="L279" s="24">
        <v>1.04</v>
      </c>
      <c r="M279" s="24"/>
      <c r="N279" s="24"/>
      <c r="O279" s="24"/>
      <c r="P279" s="24">
        <v>1.04</v>
      </c>
      <c r="Q279" s="24">
        <v>1.56</v>
      </c>
      <c r="R279" s="24"/>
      <c r="S279" s="24"/>
      <c r="T279" s="24"/>
      <c r="U279" s="24">
        <v>1.56</v>
      </c>
      <c r="V279" s="24">
        <v>1.18</v>
      </c>
      <c r="W279" s="24"/>
      <c r="X279" s="24"/>
      <c r="Y279" s="24"/>
      <c r="Z279" s="24">
        <v>1.18</v>
      </c>
      <c r="AA279" s="24">
        <v>1.04</v>
      </c>
      <c r="AB279" s="24"/>
      <c r="AC279" s="24"/>
      <c r="AD279" s="24"/>
      <c r="AE279" s="24">
        <v>1.04</v>
      </c>
      <c r="AF279" s="24">
        <v>1.1200000000000001</v>
      </c>
      <c r="AG279" s="24"/>
      <c r="AH279" s="24"/>
      <c r="AI279" s="24"/>
      <c r="AJ279" s="24">
        <v>1.1200000000000001</v>
      </c>
    </row>
    <row r="280" spans="1:36" ht="25.5">
      <c r="A280" s="87" t="s">
        <v>505</v>
      </c>
      <c r="B280" s="93">
        <v>1.25</v>
      </c>
      <c r="C280" s="24">
        <v>1.3</v>
      </c>
      <c r="D280" s="24"/>
      <c r="E280" s="24"/>
      <c r="F280" s="94">
        <v>2.5499999999999998</v>
      </c>
      <c r="G280" s="24">
        <v>1.25</v>
      </c>
      <c r="H280" s="24">
        <v>1.66</v>
      </c>
      <c r="I280" s="24"/>
      <c r="J280" s="24"/>
      <c r="K280" s="24">
        <v>2.91</v>
      </c>
      <c r="L280" s="24">
        <v>1.87</v>
      </c>
      <c r="M280" s="24">
        <v>1.56</v>
      </c>
      <c r="N280" s="24"/>
      <c r="O280" s="24"/>
      <c r="P280" s="24">
        <v>3.43</v>
      </c>
      <c r="Q280" s="24">
        <v>2.02</v>
      </c>
      <c r="R280" s="24">
        <v>1.35</v>
      </c>
      <c r="S280" s="24"/>
      <c r="T280" s="24"/>
      <c r="U280" s="24">
        <v>3.37</v>
      </c>
      <c r="V280" s="24">
        <v>2.08</v>
      </c>
      <c r="W280" s="24">
        <v>1.0900000000000001</v>
      </c>
      <c r="X280" s="24"/>
      <c r="Y280" s="24"/>
      <c r="Z280" s="24">
        <v>3.17</v>
      </c>
      <c r="AA280" s="24">
        <v>0.99</v>
      </c>
      <c r="AB280" s="24">
        <v>1.25</v>
      </c>
      <c r="AC280" s="24"/>
      <c r="AD280" s="24"/>
      <c r="AE280" s="24">
        <v>2.2400000000000002</v>
      </c>
      <c r="AF280" s="24">
        <v>1.45</v>
      </c>
      <c r="AG280" s="24">
        <v>0.93</v>
      </c>
      <c r="AH280" s="24"/>
      <c r="AI280" s="24"/>
      <c r="AJ280" s="24">
        <v>2.38</v>
      </c>
    </row>
    <row r="281" spans="1:36" ht="51">
      <c r="A281" s="87" t="s">
        <v>1614</v>
      </c>
      <c r="B281" s="93">
        <v>0</v>
      </c>
      <c r="C281" s="24">
        <v>0.5</v>
      </c>
      <c r="D281" s="24"/>
      <c r="E281" s="24"/>
      <c r="F281" s="94">
        <v>0.5</v>
      </c>
      <c r="G281" s="24">
        <v>2.37</v>
      </c>
      <c r="H281" s="24">
        <v>2.63</v>
      </c>
      <c r="I281" s="24"/>
      <c r="J281" s="24"/>
      <c r="K281" s="24">
        <v>5</v>
      </c>
      <c r="L281" s="24">
        <v>2.85</v>
      </c>
      <c r="M281" s="24">
        <v>0.09</v>
      </c>
      <c r="N281" s="24"/>
      <c r="O281" s="24"/>
      <c r="P281" s="24">
        <v>2.94</v>
      </c>
      <c r="Q281" s="24">
        <v>1.73</v>
      </c>
      <c r="R281" s="24">
        <v>1.9</v>
      </c>
      <c r="S281" s="24"/>
      <c r="T281" s="24"/>
      <c r="U281" s="24">
        <v>3.63</v>
      </c>
      <c r="V281" s="24">
        <v>0</v>
      </c>
      <c r="W281" s="24">
        <v>1.23</v>
      </c>
      <c r="X281" s="24"/>
      <c r="Y281" s="24"/>
      <c r="Z281" s="24">
        <v>1.23</v>
      </c>
      <c r="AA281" s="24">
        <v>1.38</v>
      </c>
      <c r="AB281" s="24">
        <v>2.98</v>
      </c>
      <c r="AC281" s="24"/>
      <c r="AD281" s="24"/>
      <c r="AE281" s="24">
        <v>4.3599999999999994</v>
      </c>
      <c r="AF281" s="24">
        <v>0.09</v>
      </c>
      <c r="AG281" s="24">
        <v>5.0199999999999996</v>
      </c>
      <c r="AH281" s="24"/>
      <c r="AI281" s="24"/>
      <c r="AJ281" s="24">
        <v>5.1099999999999994</v>
      </c>
    </row>
    <row r="282" spans="1:36" ht="38.25">
      <c r="A282" s="87" t="s">
        <v>507</v>
      </c>
      <c r="B282" s="93">
        <v>10.5</v>
      </c>
      <c r="C282" s="24">
        <v>0</v>
      </c>
      <c r="D282" s="24"/>
      <c r="E282" s="24"/>
      <c r="F282" s="94">
        <v>10.5</v>
      </c>
      <c r="G282" s="24">
        <v>10.579000000000001</v>
      </c>
      <c r="H282" s="24">
        <v>0</v>
      </c>
      <c r="I282" s="24"/>
      <c r="J282" s="24"/>
      <c r="K282" s="24">
        <v>10.579000000000001</v>
      </c>
      <c r="L282" s="24">
        <v>6.13</v>
      </c>
      <c r="M282" s="24"/>
      <c r="N282" s="24"/>
      <c r="O282" s="24"/>
      <c r="P282" s="24">
        <v>6.13</v>
      </c>
      <c r="Q282" s="24">
        <v>7.88</v>
      </c>
      <c r="R282" s="24"/>
      <c r="S282" s="24"/>
      <c r="T282" s="24"/>
      <c r="U282" s="24">
        <v>7.88</v>
      </c>
      <c r="V282" s="24">
        <v>8.1</v>
      </c>
      <c r="W282" s="24">
        <v>0</v>
      </c>
      <c r="X282" s="24"/>
      <c r="Y282" s="24"/>
      <c r="Z282" s="24">
        <v>8.1</v>
      </c>
      <c r="AA282" s="24">
        <v>7.1</v>
      </c>
      <c r="AB282" s="24">
        <v>0</v>
      </c>
      <c r="AC282" s="24"/>
      <c r="AD282" s="24"/>
      <c r="AE282" s="24">
        <v>7.1</v>
      </c>
      <c r="AF282" s="24">
        <v>4.8899999999999997</v>
      </c>
      <c r="AG282" s="24">
        <v>0</v>
      </c>
      <c r="AH282" s="24"/>
      <c r="AI282" s="24"/>
      <c r="AJ282" s="24">
        <v>4.8899999999999997</v>
      </c>
    </row>
    <row r="283" spans="1:36" ht="38.25">
      <c r="A283" s="87" t="s">
        <v>508</v>
      </c>
      <c r="B283" s="93">
        <v>4.5599999999999996</v>
      </c>
      <c r="C283" s="24">
        <v>0</v>
      </c>
      <c r="D283" s="24"/>
      <c r="E283" s="24"/>
      <c r="F283" s="94">
        <v>4.5599999999999996</v>
      </c>
      <c r="G283" s="24">
        <v>4.42</v>
      </c>
      <c r="H283" s="24">
        <v>0</v>
      </c>
      <c r="I283" s="24"/>
      <c r="J283" s="24"/>
      <c r="K283" s="24">
        <v>4.42</v>
      </c>
      <c r="L283" s="24">
        <v>4.32</v>
      </c>
      <c r="M283" s="24">
        <v>0</v>
      </c>
      <c r="N283" s="24"/>
      <c r="O283" s="24"/>
      <c r="P283" s="24">
        <v>4.32</v>
      </c>
      <c r="Q283" s="24">
        <v>5.92</v>
      </c>
      <c r="R283" s="24"/>
      <c r="S283" s="24"/>
      <c r="T283" s="24"/>
      <c r="U283" s="24">
        <v>5.92</v>
      </c>
      <c r="V283" s="24">
        <v>2.02</v>
      </c>
      <c r="W283" s="24">
        <v>0</v>
      </c>
      <c r="X283" s="24"/>
      <c r="Y283" s="24"/>
      <c r="Z283" s="24">
        <v>2.02</v>
      </c>
      <c r="AA283" s="24">
        <v>1.33</v>
      </c>
      <c r="AB283" s="24">
        <v>0</v>
      </c>
      <c r="AC283" s="24"/>
      <c r="AD283" s="24"/>
      <c r="AE283" s="24">
        <v>1.33</v>
      </c>
      <c r="AF283" s="24">
        <v>2.2799999999999998</v>
      </c>
      <c r="AG283" s="24">
        <v>0</v>
      </c>
      <c r="AH283" s="24"/>
      <c r="AI283" s="24"/>
      <c r="AJ283" s="24">
        <v>2.2799999999999998</v>
      </c>
    </row>
    <row r="284" spans="1:36" ht="25.5">
      <c r="A284" s="87" t="s">
        <v>510</v>
      </c>
      <c r="B284" s="93">
        <v>0.69200000000000006</v>
      </c>
      <c r="C284" s="24">
        <v>1.3</v>
      </c>
      <c r="D284" s="24"/>
      <c r="E284" s="24"/>
      <c r="F284" s="94">
        <v>1.992</v>
      </c>
      <c r="G284" s="24">
        <v>0.73</v>
      </c>
      <c r="H284" s="24">
        <v>1.38</v>
      </c>
      <c r="I284" s="24"/>
      <c r="J284" s="24"/>
      <c r="K284" s="24">
        <v>2.11</v>
      </c>
      <c r="L284" s="24">
        <v>0.67</v>
      </c>
      <c r="M284" s="24">
        <v>1.18</v>
      </c>
      <c r="N284" s="24"/>
      <c r="O284" s="24"/>
      <c r="P284" s="24">
        <v>1.85</v>
      </c>
      <c r="Q284" s="24">
        <v>0</v>
      </c>
      <c r="R284" s="24">
        <v>2.2000000000000002</v>
      </c>
      <c r="S284" s="24"/>
      <c r="T284" s="24"/>
      <c r="U284" s="24">
        <v>2.2000000000000002</v>
      </c>
      <c r="V284" s="24">
        <v>0.43</v>
      </c>
      <c r="W284" s="24">
        <v>0.73</v>
      </c>
      <c r="X284" s="24"/>
      <c r="Y284" s="24"/>
      <c r="Z284" s="24">
        <v>1.1599999999999999</v>
      </c>
      <c r="AA284" s="24">
        <v>0.43</v>
      </c>
      <c r="AB284" s="24">
        <v>0.67</v>
      </c>
      <c r="AC284" s="24"/>
      <c r="AD284" s="24"/>
      <c r="AE284" s="24">
        <v>1.1000000000000001</v>
      </c>
      <c r="AF284" s="24">
        <v>0.56999999999999995</v>
      </c>
      <c r="AG284" s="24">
        <v>0.62</v>
      </c>
      <c r="AH284" s="24"/>
      <c r="AI284" s="24"/>
      <c r="AJ284" s="24">
        <v>1.19</v>
      </c>
    </row>
    <row r="285" spans="1:36" ht="25.5">
      <c r="A285" s="87" t="s">
        <v>512</v>
      </c>
      <c r="B285" s="93">
        <v>0.34600000000000003</v>
      </c>
      <c r="C285" s="24"/>
      <c r="D285" s="24"/>
      <c r="E285" s="24"/>
      <c r="F285" s="94">
        <v>0.34600000000000003</v>
      </c>
      <c r="G285" s="24">
        <v>0.35</v>
      </c>
      <c r="H285" s="24"/>
      <c r="I285" s="24"/>
      <c r="J285" s="24"/>
      <c r="K285" s="24">
        <v>0.35</v>
      </c>
      <c r="L285" s="24">
        <v>0.05</v>
      </c>
      <c r="M285" s="24"/>
      <c r="N285" s="24"/>
      <c r="O285" s="24"/>
      <c r="P285" s="24">
        <v>0.05</v>
      </c>
      <c r="Q285" s="24">
        <v>0</v>
      </c>
      <c r="R285" s="24"/>
      <c r="S285" s="24"/>
      <c r="T285" s="24"/>
      <c r="U285" s="24">
        <v>0</v>
      </c>
      <c r="V285" s="24">
        <v>0.35</v>
      </c>
      <c r="W285" s="24"/>
      <c r="X285" s="24"/>
      <c r="Y285" s="24"/>
      <c r="Z285" s="24">
        <v>0.35</v>
      </c>
      <c r="AA285" s="24">
        <v>0</v>
      </c>
      <c r="AB285" s="24"/>
      <c r="AC285" s="24"/>
      <c r="AD285" s="24"/>
      <c r="AE285" s="24">
        <v>0</v>
      </c>
      <c r="AF285" s="24">
        <v>0.09</v>
      </c>
      <c r="AG285" s="24"/>
      <c r="AH285" s="24"/>
      <c r="AI285" s="24"/>
      <c r="AJ285" s="24">
        <v>0.09</v>
      </c>
    </row>
    <row r="286" spans="1:36" ht="25.5">
      <c r="A286" s="87" t="s">
        <v>513</v>
      </c>
      <c r="B286" s="93">
        <v>0.86499999999999999</v>
      </c>
      <c r="C286" s="24"/>
      <c r="D286" s="24"/>
      <c r="E286" s="24"/>
      <c r="F286" s="94">
        <v>0.86499999999999999</v>
      </c>
      <c r="G286" s="24">
        <v>0.87</v>
      </c>
      <c r="H286" s="24"/>
      <c r="I286" s="24"/>
      <c r="J286" s="24"/>
      <c r="K286" s="24">
        <v>0.87</v>
      </c>
      <c r="L286" s="24">
        <v>0.85</v>
      </c>
      <c r="M286" s="24"/>
      <c r="N286" s="24"/>
      <c r="O286" s="24"/>
      <c r="P286" s="24">
        <v>0.85</v>
      </c>
      <c r="Q286" s="24">
        <v>1.1399999999999999</v>
      </c>
      <c r="R286" s="24"/>
      <c r="S286" s="24"/>
      <c r="T286" s="24"/>
      <c r="U286" s="24">
        <v>1.1399999999999999</v>
      </c>
      <c r="V286" s="24">
        <v>0.69</v>
      </c>
      <c r="W286" s="24"/>
      <c r="X286" s="24"/>
      <c r="Y286" s="24"/>
      <c r="Z286" s="24">
        <v>0.69</v>
      </c>
      <c r="AA286" s="24">
        <v>0.59</v>
      </c>
      <c r="AB286" s="24"/>
      <c r="AC286" s="24"/>
      <c r="AD286" s="24"/>
      <c r="AE286" s="24">
        <v>0.59</v>
      </c>
      <c r="AF286" s="24">
        <v>0.81</v>
      </c>
      <c r="AG286" s="24"/>
      <c r="AH286" s="24"/>
      <c r="AI286" s="24"/>
      <c r="AJ286" s="24">
        <v>0.81</v>
      </c>
    </row>
    <row r="287" spans="1:36" ht="25.5">
      <c r="A287" s="87" t="s">
        <v>514</v>
      </c>
      <c r="B287" s="93">
        <v>0.86499999999999999</v>
      </c>
      <c r="C287" s="24">
        <v>0</v>
      </c>
      <c r="D287" s="24"/>
      <c r="E287" s="24"/>
      <c r="F287" s="94">
        <v>0.86499999999999999</v>
      </c>
      <c r="G287" s="24">
        <v>0.55000000000000004</v>
      </c>
      <c r="H287" s="24">
        <v>0</v>
      </c>
      <c r="I287" s="24"/>
      <c r="J287" s="24"/>
      <c r="K287" s="24">
        <v>0.55000000000000004</v>
      </c>
      <c r="L287" s="24">
        <v>0.87</v>
      </c>
      <c r="M287" s="24">
        <v>0</v>
      </c>
      <c r="N287" s="24"/>
      <c r="O287" s="24"/>
      <c r="P287" s="24">
        <v>0.87</v>
      </c>
      <c r="Q287" s="24">
        <v>0.87</v>
      </c>
      <c r="R287" s="24"/>
      <c r="S287" s="24"/>
      <c r="T287" s="24"/>
      <c r="U287" s="24">
        <v>0.87</v>
      </c>
      <c r="V287" s="24">
        <v>0.43</v>
      </c>
      <c r="W287" s="24">
        <v>0</v>
      </c>
      <c r="X287" s="24"/>
      <c r="Y287" s="24"/>
      <c r="Z287" s="24">
        <v>0.43</v>
      </c>
      <c r="AA287" s="24">
        <v>0.43</v>
      </c>
      <c r="AB287" s="24">
        <v>0</v>
      </c>
      <c r="AC287" s="24"/>
      <c r="AD287" s="24"/>
      <c r="AE287" s="24">
        <v>0.43</v>
      </c>
      <c r="AF287" s="24">
        <v>0.17</v>
      </c>
      <c r="AG287" s="24">
        <v>0</v>
      </c>
      <c r="AH287" s="24"/>
      <c r="AI287" s="24"/>
      <c r="AJ287" s="24">
        <v>0.17</v>
      </c>
    </row>
    <row r="288" spans="1:36" ht="38.25">
      <c r="A288" s="87" t="s">
        <v>516</v>
      </c>
      <c r="B288" s="93">
        <v>1.87</v>
      </c>
      <c r="C288" s="24">
        <v>1.87</v>
      </c>
      <c r="D288" s="24"/>
      <c r="E288" s="24"/>
      <c r="F288" s="94">
        <v>3.74</v>
      </c>
      <c r="G288" s="24">
        <v>1.66</v>
      </c>
      <c r="H288" s="24">
        <v>1.57</v>
      </c>
      <c r="I288" s="24"/>
      <c r="J288" s="24"/>
      <c r="K288" s="24">
        <v>3.23</v>
      </c>
      <c r="L288" s="24">
        <v>2.6</v>
      </c>
      <c r="M288" s="24">
        <v>0</v>
      </c>
      <c r="N288" s="24"/>
      <c r="O288" s="24"/>
      <c r="P288" s="24">
        <v>2.6</v>
      </c>
      <c r="Q288" s="24">
        <v>3.12</v>
      </c>
      <c r="R288" s="24">
        <v>3.11</v>
      </c>
      <c r="S288" s="24"/>
      <c r="T288" s="24"/>
      <c r="U288" s="24">
        <v>6.23</v>
      </c>
      <c r="V288" s="24">
        <v>2.7</v>
      </c>
      <c r="W288" s="24">
        <v>2.6</v>
      </c>
      <c r="X288" s="24"/>
      <c r="Y288" s="24"/>
      <c r="Z288" s="24">
        <v>5.3000000000000007</v>
      </c>
      <c r="AA288" s="24">
        <v>2.7</v>
      </c>
      <c r="AB288" s="24">
        <v>2.16</v>
      </c>
      <c r="AC288" s="24"/>
      <c r="AD288" s="24"/>
      <c r="AE288" s="24">
        <v>4.8600000000000003</v>
      </c>
      <c r="AF288" s="24">
        <v>4.99</v>
      </c>
      <c r="AG288" s="24">
        <v>5.19</v>
      </c>
      <c r="AH288" s="24"/>
      <c r="AI288" s="24"/>
      <c r="AJ288" s="24">
        <v>10.18</v>
      </c>
    </row>
    <row r="289" spans="1:36" ht="38.25">
      <c r="A289" s="87" t="s">
        <v>517</v>
      </c>
      <c r="B289" s="93">
        <v>0.37</v>
      </c>
      <c r="C289" s="24">
        <v>0.36</v>
      </c>
      <c r="D289" s="24"/>
      <c r="E289" s="24"/>
      <c r="F289" s="94">
        <v>0.73</v>
      </c>
      <c r="G289" s="24">
        <v>0.37</v>
      </c>
      <c r="H289" s="24">
        <v>0.35</v>
      </c>
      <c r="I289" s="24"/>
      <c r="J289" s="24"/>
      <c r="K289" s="24">
        <v>0.72</v>
      </c>
      <c r="L289" s="24">
        <v>0.31</v>
      </c>
      <c r="M289" s="24">
        <v>0</v>
      </c>
      <c r="N289" s="24"/>
      <c r="O289" s="24"/>
      <c r="P289" s="24">
        <v>0.31</v>
      </c>
      <c r="Q289" s="24">
        <v>0.21</v>
      </c>
      <c r="R289" s="24">
        <v>0.21</v>
      </c>
      <c r="S289" s="24"/>
      <c r="T289" s="24"/>
      <c r="U289" s="24">
        <v>0.42</v>
      </c>
      <c r="V289" s="24">
        <v>1.2</v>
      </c>
      <c r="W289" s="24">
        <v>0.19</v>
      </c>
      <c r="X289" s="24"/>
      <c r="Y289" s="24"/>
      <c r="Z289" s="24">
        <v>1.39</v>
      </c>
      <c r="AA289" s="24">
        <v>1.87</v>
      </c>
      <c r="AB289" s="24">
        <v>0.38</v>
      </c>
      <c r="AC289" s="24"/>
      <c r="AD289" s="24"/>
      <c r="AE289" s="24">
        <v>2.25</v>
      </c>
      <c r="AF289" s="24">
        <v>0.4</v>
      </c>
      <c r="AG289" s="24">
        <v>0.38</v>
      </c>
      <c r="AH289" s="24"/>
      <c r="AI289" s="24"/>
      <c r="AJ289" s="24">
        <v>0.78</v>
      </c>
    </row>
    <row r="290" spans="1:36" ht="25.5">
      <c r="A290" s="87" t="s">
        <v>519</v>
      </c>
      <c r="B290" s="93">
        <v>0</v>
      </c>
      <c r="C290" s="24"/>
      <c r="D290" s="24"/>
      <c r="E290" s="24"/>
      <c r="F290" s="94">
        <v>0</v>
      </c>
      <c r="G290" s="24">
        <v>0</v>
      </c>
      <c r="H290" s="24"/>
      <c r="I290" s="24"/>
      <c r="J290" s="24"/>
      <c r="K290" s="24">
        <v>0</v>
      </c>
      <c r="L290" s="24">
        <v>0</v>
      </c>
      <c r="M290" s="24"/>
      <c r="N290" s="24"/>
      <c r="O290" s="24"/>
      <c r="P290" s="24">
        <v>0</v>
      </c>
      <c r="Q290" s="24">
        <v>0</v>
      </c>
      <c r="R290" s="24"/>
      <c r="S290" s="24"/>
      <c r="T290" s="24"/>
      <c r="U290" s="24">
        <v>0</v>
      </c>
      <c r="V290" s="24">
        <v>2.34</v>
      </c>
      <c r="W290" s="24"/>
      <c r="X290" s="24"/>
      <c r="Y290" s="24"/>
      <c r="Z290" s="24">
        <v>2.34</v>
      </c>
      <c r="AA290" s="24">
        <v>0.62</v>
      </c>
      <c r="AB290" s="24"/>
      <c r="AC290" s="24"/>
      <c r="AD290" s="24"/>
      <c r="AE290" s="24">
        <v>0.62</v>
      </c>
      <c r="AF290" s="24">
        <v>1.23</v>
      </c>
      <c r="AG290" s="24"/>
      <c r="AH290" s="24"/>
      <c r="AI290" s="24"/>
      <c r="AJ290" s="24">
        <v>1.23</v>
      </c>
    </row>
    <row r="291" spans="1:36" ht="38.25">
      <c r="A291" s="87" t="s">
        <v>520</v>
      </c>
      <c r="B291" s="93">
        <v>0</v>
      </c>
      <c r="C291" s="24">
        <v>0.35</v>
      </c>
      <c r="D291" s="24"/>
      <c r="E291" s="24"/>
      <c r="F291" s="94">
        <v>0.35</v>
      </c>
      <c r="G291" s="24">
        <v>0.35</v>
      </c>
      <c r="H291" s="24">
        <v>0.35</v>
      </c>
      <c r="I291" s="24"/>
      <c r="J291" s="24"/>
      <c r="K291" s="24">
        <v>0.7</v>
      </c>
      <c r="L291" s="24">
        <v>0.52</v>
      </c>
      <c r="M291" s="24"/>
      <c r="N291" s="24"/>
      <c r="O291" s="24"/>
      <c r="P291" s="24">
        <v>0.52</v>
      </c>
      <c r="Q291" s="24">
        <v>0.75</v>
      </c>
      <c r="R291" s="24">
        <v>0.78</v>
      </c>
      <c r="S291" s="24"/>
      <c r="T291" s="24"/>
      <c r="U291" s="24">
        <v>1.53</v>
      </c>
      <c r="V291" s="24">
        <v>4.1500000000000004</v>
      </c>
      <c r="W291" s="24">
        <v>0.35</v>
      </c>
      <c r="X291" s="24"/>
      <c r="Y291" s="24"/>
      <c r="Z291" s="24">
        <v>4.5</v>
      </c>
      <c r="AA291" s="24">
        <v>2.77</v>
      </c>
      <c r="AB291" s="24">
        <v>0.35</v>
      </c>
      <c r="AC291" s="24"/>
      <c r="AD291" s="24"/>
      <c r="AE291" s="24">
        <v>3.12</v>
      </c>
      <c r="AF291" s="24">
        <v>5.8100000000000005</v>
      </c>
      <c r="AG291" s="24">
        <v>0.35</v>
      </c>
      <c r="AH291" s="24"/>
      <c r="AI291" s="24"/>
      <c r="AJ291" s="24">
        <v>6.16</v>
      </c>
    </row>
    <row r="292" spans="1:36" ht="25.5">
      <c r="A292" s="87" t="s">
        <v>99</v>
      </c>
      <c r="B292" s="93">
        <v>0</v>
      </c>
      <c r="C292" s="24"/>
      <c r="D292" s="24"/>
      <c r="E292" s="24"/>
      <c r="F292" s="94">
        <v>0</v>
      </c>
      <c r="G292" s="24">
        <v>0</v>
      </c>
      <c r="H292" s="24"/>
      <c r="I292" s="24"/>
      <c r="J292" s="24"/>
      <c r="K292" s="24">
        <v>0</v>
      </c>
      <c r="L292" s="24">
        <v>0</v>
      </c>
      <c r="M292" s="24"/>
      <c r="N292" s="24"/>
      <c r="O292" s="24"/>
      <c r="P292" s="24">
        <v>0</v>
      </c>
      <c r="Q292" s="24">
        <v>0</v>
      </c>
      <c r="R292" s="24"/>
      <c r="S292" s="24"/>
      <c r="T292" s="24"/>
      <c r="U292" s="24">
        <v>0</v>
      </c>
      <c r="V292" s="24">
        <v>0.69</v>
      </c>
      <c r="W292" s="24"/>
      <c r="X292" s="24"/>
      <c r="Y292" s="24"/>
      <c r="Z292" s="24">
        <v>0.69</v>
      </c>
      <c r="AA292" s="24">
        <v>0.83</v>
      </c>
      <c r="AB292" s="24"/>
      <c r="AC292" s="24"/>
      <c r="AD292" s="24"/>
      <c r="AE292" s="24">
        <v>0.83</v>
      </c>
      <c r="AF292" s="24">
        <v>0</v>
      </c>
      <c r="AG292" s="24"/>
      <c r="AH292" s="24"/>
      <c r="AI292" s="24"/>
      <c r="AJ292" s="24">
        <v>0</v>
      </c>
    </row>
    <row r="293" spans="1:36" ht="25.5">
      <c r="A293" s="87" t="s">
        <v>521</v>
      </c>
      <c r="B293" s="93">
        <v>0</v>
      </c>
      <c r="C293" s="24"/>
      <c r="D293" s="24"/>
      <c r="E293" s="24"/>
      <c r="F293" s="94">
        <v>0</v>
      </c>
      <c r="G293" s="24">
        <v>0</v>
      </c>
      <c r="H293" s="24"/>
      <c r="I293" s="24"/>
      <c r="J293" s="24"/>
      <c r="K293" s="24">
        <v>0</v>
      </c>
      <c r="L293" s="24">
        <v>0</v>
      </c>
      <c r="M293" s="24"/>
      <c r="N293" s="24"/>
      <c r="O293" s="24"/>
      <c r="P293" s="24">
        <v>0</v>
      </c>
      <c r="Q293" s="24">
        <v>0</v>
      </c>
      <c r="R293" s="24"/>
      <c r="S293" s="24"/>
      <c r="T293" s="24"/>
      <c r="U293" s="24">
        <v>0</v>
      </c>
      <c r="V293" s="24">
        <v>2.77</v>
      </c>
      <c r="W293" s="24"/>
      <c r="X293" s="24"/>
      <c r="Y293" s="24"/>
      <c r="Z293" s="24">
        <v>2.77</v>
      </c>
      <c r="AA293" s="24">
        <v>1.25</v>
      </c>
      <c r="AB293" s="24"/>
      <c r="AC293" s="24"/>
      <c r="AD293" s="24"/>
      <c r="AE293" s="24">
        <v>1.25</v>
      </c>
      <c r="AF293" s="24">
        <v>2.2799999999999998</v>
      </c>
      <c r="AG293" s="24"/>
      <c r="AH293" s="24"/>
      <c r="AI293" s="24"/>
      <c r="AJ293" s="24">
        <v>2.2799999999999998</v>
      </c>
    </row>
    <row r="294" spans="1:36" ht="25.5">
      <c r="A294" s="87" t="s">
        <v>522</v>
      </c>
      <c r="B294" s="93">
        <v>0</v>
      </c>
      <c r="C294" s="24"/>
      <c r="D294" s="24"/>
      <c r="E294" s="24"/>
      <c r="F294" s="94">
        <v>0</v>
      </c>
      <c r="G294" s="24">
        <v>0</v>
      </c>
      <c r="H294" s="24"/>
      <c r="I294" s="24"/>
      <c r="J294" s="24"/>
      <c r="K294" s="24">
        <v>0</v>
      </c>
      <c r="L294" s="24">
        <v>0</v>
      </c>
      <c r="M294" s="24"/>
      <c r="N294" s="24"/>
      <c r="O294" s="24"/>
      <c r="P294" s="24">
        <v>0.52</v>
      </c>
      <c r="Q294" s="24">
        <v>0</v>
      </c>
      <c r="R294" s="24"/>
      <c r="S294" s="24"/>
      <c r="T294" s="24"/>
      <c r="U294" s="24">
        <v>0</v>
      </c>
      <c r="V294" s="24">
        <v>0.87</v>
      </c>
      <c r="W294" s="24"/>
      <c r="X294" s="24"/>
      <c r="Y294" s="24"/>
      <c r="Z294" s="24">
        <v>0.87</v>
      </c>
      <c r="AA294" s="24">
        <v>0.87</v>
      </c>
      <c r="AB294" s="24"/>
      <c r="AC294" s="24"/>
      <c r="AD294" s="24"/>
      <c r="AE294" s="24">
        <v>0.87</v>
      </c>
      <c r="AF294" s="24">
        <v>1.38</v>
      </c>
      <c r="AG294" s="24"/>
      <c r="AH294" s="24"/>
      <c r="AI294" s="24"/>
      <c r="AJ294" s="24">
        <v>1.38</v>
      </c>
    </row>
    <row r="295" spans="1:36" ht="25.5">
      <c r="A295" s="87" t="s">
        <v>523</v>
      </c>
      <c r="B295" s="93"/>
      <c r="C295" s="24">
        <v>0</v>
      </c>
      <c r="D295" s="24"/>
      <c r="E295" s="24"/>
      <c r="F295" s="94">
        <v>0</v>
      </c>
      <c r="G295" s="24"/>
      <c r="H295" s="24">
        <v>0</v>
      </c>
      <c r="I295" s="24"/>
      <c r="J295" s="24"/>
      <c r="K295" s="24">
        <v>0</v>
      </c>
      <c r="L295" s="24">
        <v>0</v>
      </c>
      <c r="M295" s="24"/>
      <c r="N295" s="24"/>
      <c r="O295" s="24"/>
      <c r="P295" s="24">
        <v>0</v>
      </c>
      <c r="Q295" s="24">
        <v>0</v>
      </c>
      <c r="R295" s="24"/>
      <c r="S295" s="24"/>
      <c r="T295" s="24"/>
      <c r="U295" s="24">
        <v>0</v>
      </c>
      <c r="V295" s="24"/>
      <c r="W295" s="24">
        <v>0</v>
      </c>
      <c r="X295" s="24"/>
      <c r="Y295" s="24"/>
      <c r="Z295" s="24">
        <v>0</v>
      </c>
      <c r="AA295" s="24"/>
      <c r="AB295" s="24">
        <v>0.1</v>
      </c>
      <c r="AC295" s="24"/>
      <c r="AD295" s="24"/>
      <c r="AE295" s="24">
        <v>0.1</v>
      </c>
      <c r="AF295" s="24"/>
      <c r="AG295" s="24">
        <v>0.48</v>
      </c>
      <c r="AH295" s="24"/>
      <c r="AI295" s="24"/>
      <c r="AJ295" s="24">
        <v>0.48</v>
      </c>
    </row>
    <row r="296" spans="1:36" ht="25.5">
      <c r="A296" s="87" t="s">
        <v>524</v>
      </c>
      <c r="B296" s="93">
        <v>0</v>
      </c>
      <c r="C296" s="24"/>
      <c r="D296" s="24"/>
      <c r="E296" s="24"/>
      <c r="F296" s="94">
        <v>0</v>
      </c>
      <c r="G296" s="24">
        <v>0</v>
      </c>
      <c r="H296" s="24"/>
      <c r="I296" s="24"/>
      <c r="J296" s="24"/>
      <c r="K296" s="24">
        <v>0</v>
      </c>
      <c r="L296" s="24">
        <v>0</v>
      </c>
      <c r="M296" s="24"/>
      <c r="N296" s="24"/>
      <c r="O296" s="24"/>
      <c r="P296" s="24">
        <v>0</v>
      </c>
      <c r="Q296" s="24">
        <v>0</v>
      </c>
      <c r="R296" s="24"/>
      <c r="S296" s="24"/>
      <c r="T296" s="24"/>
      <c r="U296" s="24">
        <v>0</v>
      </c>
      <c r="V296" s="24">
        <v>2.42</v>
      </c>
      <c r="W296" s="24"/>
      <c r="X296" s="24"/>
      <c r="Y296" s="24"/>
      <c r="Z296" s="24">
        <v>2.42</v>
      </c>
      <c r="AA296" s="24">
        <v>1.56</v>
      </c>
      <c r="AB296" s="24"/>
      <c r="AC296" s="24"/>
      <c r="AD296" s="24"/>
      <c r="AE296" s="24">
        <v>1.56</v>
      </c>
      <c r="AF296" s="24">
        <v>1.4</v>
      </c>
      <c r="AG296" s="24"/>
      <c r="AH296" s="24"/>
      <c r="AI296" s="24"/>
      <c r="AJ296" s="24">
        <v>1.4</v>
      </c>
    </row>
    <row r="297" spans="1:36" ht="25.5">
      <c r="A297" s="87" t="s">
        <v>525</v>
      </c>
      <c r="B297" s="93">
        <v>1.35</v>
      </c>
      <c r="C297" s="24">
        <v>1.19</v>
      </c>
      <c r="D297" s="24"/>
      <c r="E297" s="24"/>
      <c r="F297" s="94">
        <v>2.54</v>
      </c>
      <c r="G297" s="24">
        <v>1.35</v>
      </c>
      <c r="H297" s="24">
        <v>0.97</v>
      </c>
      <c r="I297" s="24"/>
      <c r="J297" s="24"/>
      <c r="K297" s="24">
        <v>2.3200000000000003</v>
      </c>
      <c r="L297" s="24">
        <v>1.76</v>
      </c>
      <c r="M297" s="24">
        <v>0.77</v>
      </c>
      <c r="N297" s="24"/>
      <c r="O297" s="24"/>
      <c r="P297" s="24">
        <v>2.5300000000000002</v>
      </c>
      <c r="Q297" s="24">
        <v>2.4900000000000002</v>
      </c>
      <c r="R297" s="24">
        <v>0</v>
      </c>
      <c r="S297" s="24"/>
      <c r="T297" s="24"/>
      <c r="U297" s="24">
        <v>2.4900000000000002</v>
      </c>
      <c r="V297" s="24">
        <v>1.04</v>
      </c>
      <c r="W297" s="24">
        <v>1.25</v>
      </c>
      <c r="X297" s="24"/>
      <c r="Y297" s="24"/>
      <c r="Z297" s="24">
        <v>2.29</v>
      </c>
      <c r="AA297" s="24">
        <v>1.45</v>
      </c>
      <c r="AB297" s="24">
        <v>0.34</v>
      </c>
      <c r="AC297" s="24"/>
      <c r="AD297" s="24"/>
      <c r="AE297" s="24">
        <v>1.79</v>
      </c>
      <c r="AF297" s="24">
        <v>1.35</v>
      </c>
      <c r="AG297" s="24">
        <v>0.68</v>
      </c>
      <c r="AH297" s="24"/>
      <c r="AI297" s="24"/>
      <c r="AJ297" s="24">
        <v>2.0300000000000002</v>
      </c>
    </row>
    <row r="298" spans="1:36" ht="25.5">
      <c r="A298" s="87" t="s">
        <v>526</v>
      </c>
      <c r="B298" s="93">
        <v>2.25</v>
      </c>
      <c r="C298" s="24">
        <v>0</v>
      </c>
      <c r="D298" s="24"/>
      <c r="E298" s="24"/>
      <c r="F298" s="94">
        <v>2.25</v>
      </c>
      <c r="G298" s="24">
        <v>2.42</v>
      </c>
      <c r="H298" s="24">
        <v>0</v>
      </c>
      <c r="I298" s="24"/>
      <c r="J298" s="24"/>
      <c r="K298" s="24">
        <v>2.42</v>
      </c>
      <c r="L298" s="24">
        <v>2.6</v>
      </c>
      <c r="M298" s="24">
        <v>0</v>
      </c>
      <c r="N298" s="24"/>
      <c r="O298" s="24"/>
      <c r="P298" s="24">
        <v>2.6</v>
      </c>
      <c r="Q298" s="24"/>
      <c r="R298" s="24">
        <v>2.94</v>
      </c>
      <c r="S298" s="24"/>
      <c r="T298" s="24"/>
      <c r="U298" s="24">
        <v>2.94</v>
      </c>
      <c r="V298" s="24">
        <v>2.39</v>
      </c>
      <c r="W298" s="24">
        <v>0</v>
      </c>
      <c r="X298" s="24"/>
      <c r="Y298" s="24"/>
      <c r="Z298" s="24">
        <v>2.39</v>
      </c>
      <c r="AA298" s="24">
        <v>2.42</v>
      </c>
      <c r="AB298" s="24">
        <v>0</v>
      </c>
      <c r="AC298" s="24"/>
      <c r="AD298" s="24"/>
      <c r="AE298" s="24">
        <v>2.42</v>
      </c>
      <c r="AF298" s="24">
        <v>1.38</v>
      </c>
      <c r="AG298" s="24">
        <v>0</v>
      </c>
      <c r="AH298" s="24"/>
      <c r="AI298" s="24"/>
      <c r="AJ298" s="24">
        <v>1.38</v>
      </c>
    </row>
    <row r="299" spans="1:36" ht="63.75">
      <c r="A299" s="87" t="s">
        <v>528</v>
      </c>
      <c r="B299" s="93">
        <v>6.31</v>
      </c>
      <c r="C299" s="24">
        <v>0</v>
      </c>
      <c r="D299" s="24"/>
      <c r="E299" s="24"/>
      <c r="F299" s="94">
        <v>6.31</v>
      </c>
      <c r="G299" s="24">
        <v>6.31</v>
      </c>
      <c r="H299" s="24">
        <v>0</v>
      </c>
      <c r="I299" s="24"/>
      <c r="J299" s="24"/>
      <c r="K299" s="24">
        <v>6.31</v>
      </c>
      <c r="L299" s="24">
        <v>6.71</v>
      </c>
      <c r="M299" s="24"/>
      <c r="N299" s="24"/>
      <c r="O299" s="24"/>
      <c r="P299" s="24">
        <v>6.71</v>
      </c>
      <c r="Q299" s="24">
        <v>8.17</v>
      </c>
      <c r="R299" s="24"/>
      <c r="S299" s="24"/>
      <c r="T299" s="24"/>
      <c r="U299" s="24">
        <v>8.17</v>
      </c>
      <c r="V299" s="24">
        <v>5.54</v>
      </c>
      <c r="W299" s="24">
        <v>0</v>
      </c>
      <c r="X299" s="24"/>
      <c r="Y299" s="24"/>
      <c r="Z299" s="24">
        <v>5.54</v>
      </c>
      <c r="AA299" s="24">
        <v>4.58</v>
      </c>
      <c r="AB299" s="24">
        <v>0</v>
      </c>
      <c r="AC299" s="24"/>
      <c r="AD299" s="24"/>
      <c r="AE299" s="24">
        <v>4.58</v>
      </c>
      <c r="AF299" s="24">
        <v>5.0199999999999996</v>
      </c>
      <c r="AG299" s="24">
        <v>0</v>
      </c>
      <c r="AH299" s="24"/>
      <c r="AI299" s="24"/>
      <c r="AJ299" s="24">
        <v>5.0199999999999996</v>
      </c>
    </row>
    <row r="300" spans="1:36" ht="25.5">
      <c r="A300" s="87" t="s">
        <v>529</v>
      </c>
      <c r="B300" s="93">
        <v>2.4700000000000002</v>
      </c>
      <c r="C300" s="24">
        <v>0</v>
      </c>
      <c r="D300" s="24"/>
      <c r="E300" s="24"/>
      <c r="F300" s="94">
        <v>2.4700000000000002</v>
      </c>
      <c r="G300" s="24">
        <v>1.89</v>
      </c>
      <c r="H300" s="24">
        <v>0.14000000000000001</v>
      </c>
      <c r="I300" s="24"/>
      <c r="J300" s="24"/>
      <c r="K300" s="24">
        <v>2.0299999999999998</v>
      </c>
      <c r="L300" s="24">
        <v>1.7</v>
      </c>
      <c r="M300" s="24">
        <v>0.17</v>
      </c>
      <c r="N300" s="24"/>
      <c r="O300" s="24"/>
      <c r="P300" s="24">
        <v>1.8699999999999999</v>
      </c>
      <c r="Q300" s="24">
        <v>0</v>
      </c>
      <c r="R300" s="24">
        <v>2.42</v>
      </c>
      <c r="S300" s="24"/>
      <c r="T300" s="24"/>
      <c r="U300" s="24">
        <v>2.42</v>
      </c>
      <c r="V300" s="24">
        <v>1.33</v>
      </c>
      <c r="W300" s="24">
        <v>0</v>
      </c>
      <c r="X300" s="24"/>
      <c r="Y300" s="24"/>
      <c r="Z300" s="24">
        <v>1.33</v>
      </c>
      <c r="AA300" s="24">
        <v>0.1</v>
      </c>
      <c r="AB300" s="24">
        <v>1.33</v>
      </c>
      <c r="AC300" s="24"/>
      <c r="AD300" s="24"/>
      <c r="AE300" s="24">
        <v>1.4300000000000002</v>
      </c>
      <c r="AF300" s="24">
        <v>0.09</v>
      </c>
      <c r="AG300" s="24">
        <v>1.9</v>
      </c>
      <c r="AH300" s="24"/>
      <c r="AI300" s="24"/>
      <c r="AJ300" s="24">
        <v>1.99</v>
      </c>
    </row>
    <row r="301" spans="1:36" ht="25.5">
      <c r="A301" s="87" t="s">
        <v>530</v>
      </c>
      <c r="B301" s="93">
        <v>0</v>
      </c>
      <c r="C301" s="24">
        <v>0.22</v>
      </c>
      <c r="D301" s="24"/>
      <c r="E301" s="24"/>
      <c r="F301" s="94">
        <v>0.22</v>
      </c>
      <c r="G301" s="24">
        <v>0</v>
      </c>
      <c r="H301" s="24">
        <v>0.33</v>
      </c>
      <c r="I301" s="24"/>
      <c r="J301" s="24"/>
      <c r="K301" s="24">
        <v>0.33</v>
      </c>
      <c r="L301" s="24">
        <v>0</v>
      </c>
      <c r="M301" s="24">
        <v>0.24</v>
      </c>
      <c r="N301" s="24"/>
      <c r="O301" s="24"/>
      <c r="P301" s="24">
        <v>0.24</v>
      </c>
      <c r="Q301" s="24">
        <v>0.47</v>
      </c>
      <c r="R301" s="24"/>
      <c r="S301" s="24"/>
      <c r="T301" s="24"/>
      <c r="U301" s="24">
        <v>0.47</v>
      </c>
      <c r="V301" s="24">
        <v>0</v>
      </c>
      <c r="W301" s="24">
        <v>0.26</v>
      </c>
      <c r="X301" s="24"/>
      <c r="Y301" s="24"/>
      <c r="Z301" s="24">
        <v>0.26</v>
      </c>
      <c r="AA301" s="24">
        <v>0</v>
      </c>
      <c r="AB301" s="24">
        <v>0.26</v>
      </c>
      <c r="AC301" s="24"/>
      <c r="AD301" s="24"/>
      <c r="AE301" s="24">
        <v>0.26</v>
      </c>
      <c r="AF301" s="24">
        <v>0</v>
      </c>
      <c r="AG301" s="24">
        <v>0.35</v>
      </c>
      <c r="AH301" s="24"/>
      <c r="AI301" s="24"/>
      <c r="AJ301" s="24">
        <v>0.35</v>
      </c>
    </row>
    <row r="302" spans="1:36" ht="25.5">
      <c r="A302" s="87" t="s">
        <v>531</v>
      </c>
      <c r="B302" s="93">
        <v>0</v>
      </c>
      <c r="C302" s="24">
        <v>1.1200000000000001</v>
      </c>
      <c r="D302" s="24"/>
      <c r="E302" s="24"/>
      <c r="F302" s="94">
        <v>1.1200000000000001</v>
      </c>
      <c r="G302" s="24">
        <v>0</v>
      </c>
      <c r="H302" s="24">
        <v>1</v>
      </c>
      <c r="I302" s="24"/>
      <c r="J302" s="24"/>
      <c r="K302" s="24">
        <v>1</v>
      </c>
      <c r="L302" s="24">
        <v>0</v>
      </c>
      <c r="M302" s="24">
        <v>1.1200000000000001</v>
      </c>
      <c r="N302" s="24"/>
      <c r="O302" s="24"/>
      <c r="P302" s="24">
        <v>1.1200000000000001</v>
      </c>
      <c r="Q302" s="24"/>
      <c r="R302" s="24">
        <v>1.06</v>
      </c>
      <c r="S302" s="24"/>
      <c r="T302" s="24"/>
      <c r="U302" s="24">
        <v>1.06</v>
      </c>
      <c r="V302" s="24">
        <v>0</v>
      </c>
      <c r="W302" s="24">
        <v>1.04</v>
      </c>
      <c r="X302" s="24"/>
      <c r="Y302" s="24"/>
      <c r="Z302" s="24">
        <v>1.04</v>
      </c>
      <c r="AA302" s="24">
        <v>0</v>
      </c>
      <c r="AB302" s="24">
        <v>0.36</v>
      </c>
      <c r="AC302" s="24"/>
      <c r="AD302" s="24"/>
      <c r="AE302" s="24">
        <v>0.36</v>
      </c>
      <c r="AF302" s="24">
        <v>0</v>
      </c>
      <c r="AG302" s="24">
        <v>0.93</v>
      </c>
      <c r="AH302" s="24"/>
      <c r="AI302" s="24"/>
      <c r="AJ302" s="24">
        <v>0.93</v>
      </c>
    </row>
    <row r="303" spans="1:36" ht="25.5">
      <c r="A303" s="87" t="s">
        <v>533</v>
      </c>
      <c r="B303" s="93">
        <v>0.28999999999999998</v>
      </c>
      <c r="C303" s="24"/>
      <c r="D303" s="24"/>
      <c r="E303" s="24"/>
      <c r="F303" s="94">
        <v>0.28999999999999998</v>
      </c>
      <c r="G303" s="24">
        <v>0.31</v>
      </c>
      <c r="H303" s="24"/>
      <c r="I303" s="24"/>
      <c r="J303" s="24"/>
      <c r="K303" s="24">
        <v>0.31</v>
      </c>
      <c r="L303" s="24">
        <v>0.35</v>
      </c>
      <c r="M303" s="24"/>
      <c r="N303" s="24"/>
      <c r="O303" s="24"/>
      <c r="P303" s="24">
        <v>0.35</v>
      </c>
      <c r="Q303" s="24">
        <v>0.35</v>
      </c>
      <c r="R303" s="24"/>
      <c r="S303" s="24"/>
      <c r="T303" s="24"/>
      <c r="U303" s="24">
        <v>0.35</v>
      </c>
      <c r="V303" s="24">
        <v>0.26</v>
      </c>
      <c r="W303" s="24"/>
      <c r="X303" s="24"/>
      <c r="Y303" s="24"/>
      <c r="Z303" s="24">
        <v>0.26</v>
      </c>
      <c r="AA303" s="24">
        <v>0.14000000000000001</v>
      </c>
      <c r="AB303" s="24"/>
      <c r="AC303" s="24"/>
      <c r="AD303" s="24"/>
      <c r="AE303" s="24">
        <v>0.14000000000000001</v>
      </c>
      <c r="AF303" s="24">
        <v>0.19</v>
      </c>
      <c r="AG303" s="24"/>
      <c r="AH303" s="24"/>
      <c r="AI303" s="24"/>
      <c r="AJ303" s="24">
        <v>0.19</v>
      </c>
    </row>
    <row r="304" spans="1:36" ht="25.5">
      <c r="A304" s="87" t="s">
        <v>534</v>
      </c>
      <c r="B304" s="93">
        <v>0.19</v>
      </c>
      <c r="C304" s="24"/>
      <c r="D304" s="24"/>
      <c r="E304" s="24"/>
      <c r="F304" s="94">
        <v>0.19</v>
      </c>
      <c r="G304" s="24">
        <v>0.26</v>
      </c>
      <c r="H304" s="24"/>
      <c r="I304" s="24"/>
      <c r="J304" s="24"/>
      <c r="K304" s="24">
        <v>0.26</v>
      </c>
      <c r="L304" s="24">
        <v>0.5</v>
      </c>
      <c r="M304" s="24"/>
      <c r="N304" s="24"/>
      <c r="O304" s="24"/>
      <c r="P304" s="24">
        <v>0.5</v>
      </c>
      <c r="Q304" s="24">
        <v>0.22</v>
      </c>
      <c r="R304" s="24"/>
      <c r="S304" s="24"/>
      <c r="T304" s="24"/>
      <c r="U304" s="24">
        <v>0.22</v>
      </c>
      <c r="V304" s="24">
        <v>0.21</v>
      </c>
      <c r="W304" s="24"/>
      <c r="X304" s="24"/>
      <c r="Y304" s="24"/>
      <c r="Z304" s="24">
        <v>0.21</v>
      </c>
      <c r="AA304" s="24">
        <v>0.19</v>
      </c>
      <c r="AB304" s="24"/>
      <c r="AC304" s="24"/>
      <c r="AD304" s="24"/>
      <c r="AE304" s="24">
        <v>0.19</v>
      </c>
      <c r="AF304" s="24">
        <v>0.21</v>
      </c>
      <c r="AG304" s="24"/>
      <c r="AH304" s="24"/>
      <c r="AI304" s="24"/>
      <c r="AJ304" s="24">
        <v>0.21</v>
      </c>
    </row>
    <row r="305" spans="1:36" ht="38.25">
      <c r="A305" s="87" t="s">
        <v>535</v>
      </c>
      <c r="B305" s="93">
        <v>2.94</v>
      </c>
      <c r="C305" s="24">
        <v>0</v>
      </c>
      <c r="D305" s="24"/>
      <c r="E305" s="24"/>
      <c r="F305" s="94">
        <v>2.94</v>
      </c>
      <c r="G305" s="24">
        <v>3.35</v>
      </c>
      <c r="H305" s="24">
        <v>0</v>
      </c>
      <c r="I305" s="24"/>
      <c r="J305" s="24"/>
      <c r="K305" s="24">
        <v>3.35</v>
      </c>
      <c r="L305" s="24">
        <v>2.8299999999999996</v>
      </c>
      <c r="M305" s="24"/>
      <c r="N305" s="24"/>
      <c r="O305" s="24"/>
      <c r="P305" s="24">
        <v>2.8299999999999996</v>
      </c>
      <c r="Q305" s="24">
        <v>2.78</v>
      </c>
      <c r="R305" s="24"/>
      <c r="S305" s="24"/>
      <c r="T305" s="24"/>
      <c r="U305" s="24">
        <v>2.78</v>
      </c>
      <c r="V305" s="24">
        <v>2.77</v>
      </c>
      <c r="W305" s="24">
        <v>0</v>
      </c>
      <c r="X305" s="24"/>
      <c r="Y305" s="24"/>
      <c r="Z305" s="24">
        <v>2.77</v>
      </c>
      <c r="AA305" s="24">
        <v>1.75</v>
      </c>
      <c r="AB305" s="24">
        <v>0</v>
      </c>
      <c r="AC305" s="24"/>
      <c r="AD305" s="24"/>
      <c r="AE305" s="24">
        <v>1.75</v>
      </c>
      <c r="AF305" s="24">
        <v>1.75</v>
      </c>
      <c r="AG305" s="24">
        <v>0</v>
      </c>
      <c r="AH305" s="24"/>
      <c r="AI305" s="24"/>
      <c r="AJ305" s="24">
        <v>1.75</v>
      </c>
    </row>
    <row r="306" spans="1:36" ht="25.5">
      <c r="A306" s="87" t="s">
        <v>536</v>
      </c>
      <c r="B306" s="93">
        <v>0.99</v>
      </c>
      <c r="C306" s="24"/>
      <c r="D306" s="24"/>
      <c r="E306" s="24"/>
      <c r="F306" s="94">
        <v>0.99</v>
      </c>
      <c r="G306" s="24">
        <v>0.78</v>
      </c>
      <c r="H306" s="24"/>
      <c r="I306" s="24"/>
      <c r="J306" s="24"/>
      <c r="K306" s="24">
        <v>0.78</v>
      </c>
      <c r="L306" s="24">
        <v>1.54</v>
      </c>
      <c r="M306" s="24"/>
      <c r="N306" s="24"/>
      <c r="O306" s="24"/>
      <c r="P306" s="24">
        <v>1.54</v>
      </c>
      <c r="Q306" s="24">
        <v>1.56</v>
      </c>
      <c r="R306" s="24"/>
      <c r="S306" s="24"/>
      <c r="T306" s="24"/>
      <c r="U306" s="24">
        <v>1.56</v>
      </c>
      <c r="V306" s="24">
        <v>0.61</v>
      </c>
      <c r="W306" s="24"/>
      <c r="X306" s="24"/>
      <c r="Y306" s="24"/>
      <c r="Z306" s="24">
        <v>0.61</v>
      </c>
      <c r="AA306" s="24">
        <v>0.83</v>
      </c>
      <c r="AB306" s="24"/>
      <c r="AC306" s="24"/>
      <c r="AD306" s="24"/>
      <c r="AE306" s="24">
        <v>0.83</v>
      </c>
      <c r="AF306" s="24">
        <v>1.26</v>
      </c>
      <c r="AG306" s="24"/>
      <c r="AH306" s="24"/>
      <c r="AI306" s="24"/>
      <c r="AJ306" s="24">
        <v>1.26</v>
      </c>
    </row>
    <row r="307" spans="1:36" ht="25.5">
      <c r="A307" s="87" t="s">
        <v>537</v>
      </c>
      <c r="B307" s="93">
        <v>0.26</v>
      </c>
      <c r="C307" s="24"/>
      <c r="D307" s="24"/>
      <c r="E307" s="24"/>
      <c r="F307" s="94">
        <v>0.26</v>
      </c>
      <c r="G307" s="24">
        <v>0.26</v>
      </c>
      <c r="H307" s="24"/>
      <c r="I307" s="24"/>
      <c r="J307" s="24"/>
      <c r="K307" s="24">
        <v>0.26</v>
      </c>
      <c r="L307" s="24">
        <v>0.5</v>
      </c>
      <c r="M307" s="24"/>
      <c r="N307" s="24"/>
      <c r="O307" s="24"/>
      <c r="P307" s="24">
        <v>0.5</v>
      </c>
      <c r="Q307" s="24">
        <v>0.28000000000000003</v>
      </c>
      <c r="R307" s="24"/>
      <c r="S307" s="24"/>
      <c r="T307" s="24"/>
      <c r="U307" s="24">
        <v>0.28000000000000003</v>
      </c>
      <c r="V307" s="24">
        <v>0.26</v>
      </c>
      <c r="W307" s="24"/>
      <c r="X307" s="24"/>
      <c r="Y307" s="24"/>
      <c r="Z307" s="24">
        <v>0.26</v>
      </c>
      <c r="AA307" s="24">
        <v>0.26</v>
      </c>
      <c r="AB307" s="24"/>
      <c r="AC307" s="24"/>
      <c r="AD307" s="24"/>
      <c r="AE307" s="24">
        <v>0.26</v>
      </c>
      <c r="AF307" s="24">
        <v>0.38</v>
      </c>
      <c r="AG307" s="24"/>
      <c r="AH307" s="24"/>
      <c r="AI307" s="24"/>
      <c r="AJ307" s="24">
        <v>0.38</v>
      </c>
    </row>
    <row r="308" spans="1:36" ht="25.5">
      <c r="A308" s="87" t="s">
        <v>538</v>
      </c>
      <c r="B308" s="93">
        <v>0.33</v>
      </c>
      <c r="C308" s="24"/>
      <c r="D308" s="24"/>
      <c r="E308" s="24"/>
      <c r="F308" s="94">
        <v>0.33</v>
      </c>
      <c r="G308" s="24">
        <v>0.21</v>
      </c>
      <c r="H308" s="24"/>
      <c r="I308" s="24"/>
      <c r="J308" s="24"/>
      <c r="K308" s="24">
        <v>0.21</v>
      </c>
      <c r="L308" s="24">
        <v>0.26</v>
      </c>
      <c r="M308" s="24"/>
      <c r="N308" s="24"/>
      <c r="O308" s="24"/>
      <c r="P308" s="24">
        <v>0.26</v>
      </c>
      <c r="Q308" s="24">
        <v>0.26</v>
      </c>
      <c r="R308" s="24"/>
      <c r="S308" s="24"/>
      <c r="T308" s="24"/>
      <c r="U308" s="24">
        <v>0.26</v>
      </c>
      <c r="V308" s="24">
        <v>0.21</v>
      </c>
      <c r="W308" s="24"/>
      <c r="X308" s="24"/>
      <c r="Y308" s="24"/>
      <c r="Z308" s="24">
        <v>0.21</v>
      </c>
      <c r="AA308" s="24">
        <v>0.28999999999999998</v>
      </c>
      <c r="AB308" s="24"/>
      <c r="AC308" s="24"/>
      <c r="AD308" s="24"/>
      <c r="AE308" s="24">
        <v>0.28999999999999998</v>
      </c>
      <c r="AF308" s="24">
        <v>7.0000000000000007E-2</v>
      </c>
      <c r="AG308" s="24"/>
      <c r="AH308" s="24"/>
      <c r="AI308" s="24"/>
      <c r="AJ308" s="24">
        <v>7.0000000000000007E-2</v>
      </c>
    </row>
    <row r="309" spans="1:36" ht="25.5">
      <c r="A309" s="87" t="s">
        <v>539</v>
      </c>
      <c r="B309" s="93">
        <v>0.87</v>
      </c>
      <c r="C309" s="24">
        <v>0</v>
      </c>
      <c r="D309" s="24"/>
      <c r="E309" s="24"/>
      <c r="F309" s="94">
        <v>0.87</v>
      </c>
      <c r="G309" s="24">
        <v>0.78</v>
      </c>
      <c r="H309" s="24">
        <v>0</v>
      </c>
      <c r="I309" s="24"/>
      <c r="J309" s="24"/>
      <c r="K309" s="24">
        <v>0.78</v>
      </c>
      <c r="L309" s="24">
        <v>1.02</v>
      </c>
      <c r="M309" s="24">
        <v>0</v>
      </c>
      <c r="N309" s="24"/>
      <c r="O309" s="24"/>
      <c r="P309" s="24">
        <v>1.02</v>
      </c>
      <c r="Q309" s="24">
        <v>2.94</v>
      </c>
      <c r="R309" s="24"/>
      <c r="S309" s="24"/>
      <c r="T309" s="24"/>
      <c r="U309" s="24">
        <v>2.94</v>
      </c>
      <c r="V309" s="24">
        <v>0.81</v>
      </c>
      <c r="W309" s="24">
        <v>0</v>
      </c>
      <c r="X309" s="24"/>
      <c r="Y309" s="24"/>
      <c r="Z309" s="24">
        <v>0.81</v>
      </c>
      <c r="AA309" s="24">
        <v>0.8</v>
      </c>
      <c r="AB309" s="24">
        <v>0</v>
      </c>
      <c r="AC309" s="24"/>
      <c r="AD309" s="24"/>
      <c r="AE309" s="24">
        <v>0.8</v>
      </c>
      <c r="AF309" s="24">
        <v>1.3</v>
      </c>
      <c r="AG309" s="24">
        <v>0</v>
      </c>
      <c r="AH309" s="24"/>
      <c r="AI309" s="24"/>
      <c r="AJ309" s="24">
        <v>1.3</v>
      </c>
    </row>
    <row r="310" spans="1:36" ht="25.5">
      <c r="A310" s="87" t="s">
        <v>541</v>
      </c>
      <c r="B310" s="93">
        <v>0.26</v>
      </c>
      <c r="C310" s="24"/>
      <c r="D310" s="24"/>
      <c r="E310" s="24"/>
      <c r="F310" s="94">
        <v>0.26</v>
      </c>
      <c r="G310" s="24">
        <v>0.22</v>
      </c>
      <c r="H310" s="24"/>
      <c r="I310" s="24"/>
      <c r="J310" s="24"/>
      <c r="K310" s="24">
        <v>0.22</v>
      </c>
      <c r="L310" s="24">
        <v>0.35</v>
      </c>
      <c r="M310" s="24"/>
      <c r="N310" s="24"/>
      <c r="O310" s="24"/>
      <c r="P310" s="24">
        <v>0.35</v>
      </c>
      <c r="Q310" s="24">
        <v>0.28000000000000003</v>
      </c>
      <c r="R310" s="24"/>
      <c r="S310" s="24"/>
      <c r="T310" s="24"/>
      <c r="U310" s="24">
        <v>0.28000000000000003</v>
      </c>
      <c r="V310" s="24">
        <v>0.21</v>
      </c>
      <c r="W310" s="24"/>
      <c r="X310" s="24"/>
      <c r="Y310" s="24"/>
      <c r="Z310" s="24">
        <v>0.21</v>
      </c>
      <c r="AA310" s="24">
        <v>0.14000000000000001</v>
      </c>
      <c r="AB310" s="24"/>
      <c r="AC310" s="24"/>
      <c r="AD310" s="24"/>
      <c r="AE310" s="24">
        <v>0.14000000000000001</v>
      </c>
      <c r="AF310" s="24">
        <v>0.17</v>
      </c>
      <c r="AG310" s="24"/>
      <c r="AH310" s="24"/>
      <c r="AI310" s="24"/>
      <c r="AJ310" s="24">
        <v>0.17</v>
      </c>
    </row>
    <row r="311" spans="1:36" ht="25.5">
      <c r="A311" s="87" t="s">
        <v>542</v>
      </c>
      <c r="B311" s="93">
        <v>0.43</v>
      </c>
      <c r="C311" s="24"/>
      <c r="D311" s="24"/>
      <c r="E311" s="24"/>
      <c r="F311" s="94">
        <v>0.43</v>
      </c>
      <c r="G311" s="24">
        <v>0.78</v>
      </c>
      <c r="H311" s="24"/>
      <c r="I311" s="24"/>
      <c r="J311" s="24"/>
      <c r="K311" s="24">
        <v>0.78</v>
      </c>
      <c r="L311" s="24">
        <v>0.73</v>
      </c>
      <c r="M311" s="24"/>
      <c r="N311" s="24"/>
      <c r="O311" s="24"/>
      <c r="P311" s="24">
        <v>0.73</v>
      </c>
      <c r="Q311" s="24">
        <v>0.62</v>
      </c>
      <c r="R311" s="24"/>
      <c r="S311" s="24"/>
      <c r="T311" s="24"/>
      <c r="U311" s="24">
        <v>0.62</v>
      </c>
      <c r="V311" s="24">
        <v>0.52</v>
      </c>
      <c r="W311" s="24"/>
      <c r="X311" s="24"/>
      <c r="Y311" s="24"/>
      <c r="Z311" s="24">
        <v>0.52</v>
      </c>
      <c r="AA311" s="24">
        <v>0.78</v>
      </c>
      <c r="AB311" s="24"/>
      <c r="AC311" s="24"/>
      <c r="AD311" s="24"/>
      <c r="AE311" s="24">
        <v>0.78</v>
      </c>
      <c r="AF311" s="24">
        <v>0.48</v>
      </c>
      <c r="AG311" s="24"/>
      <c r="AH311" s="24"/>
      <c r="AI311" s="24"/>
      <c r="AJ311" s="24">
        <v>0.48</v>
      </c>
    </row>
    <row r="312" spans="1:36" ht="25.5">
      <c r="A312" s="87" t="s">
        <v>543</v>
      </c>
      <c r="B312" s="93">
        <v>1.57</v>
      </c>
      <c r="C312" s="24"/>
      <c r="D312" s="24"/>
      <c r="E312" s="24"/>
      <c r="F312" s="94">
        <v>1.57</v>
      </c>
      <c r="G312" s="24">
        <v>1.38</v>
      </c>
      <c r="H312" s="24"/>
      <c r="I312" s="24"/>
      <c r="J312" s="24"/>
      <c r="K312" s="24">
        <v>1.38</v>
      </c>
      <c r="L312" s="24">
        <v>1.64</v>
      </c>
      <c r="M312" s="24"/>
      <c r="N312" s="24"/>
      <c r="O312" s="24"/>
      <c r="P312" s="24">
        <v>1.64</v>
      </c>
      <c r="Q312" s="24">
        <v>2.25</v>
      </c>
      <c r="R312" s="24"/>
      <c r="S312" s="24"/>
      <c r="T312" s="24"/>
      <c r="U312" s="24">
        <v>2.25</v>
      </c>
      <c r="V312" s="24">
        <v>1.37</v>
      </c>
      <c r="W312" s="24"/>
      <c r="X312" s="24"/>
      <c r="Y312" s="24"/>
      <c r="Z312" s="24">
        <v>1.37</v>
      </c>
      <c r="AA312" s="24">
        <v>1.25</v>
      </c>
      <c r="AB312" s="24"/>
      <c r="AC312" s="24"/>
      <c r="AD312" s="24"/>
      <c r="AE312" s="24">
        <v>1.25</v>
      </c>
      <c r="AF312" s="24">
        <v>1.78</v>
      </c>
      <c r="AG312" s="24"/>
      <c r="AH312" s="24"/>
      <c r="AI312" s="24"/>
      <c r="AJ312" s="24">
        <v>1.78</v>
      </c>
    </row>
    <row r="313" spans="1:36" ht="25.5">
      <c r="A313" s="87" t="s">
        <v>544</v>
      </c>
      <c r="B313" s="93">
        <v>0.81</v>
      </c>
      <c r="C313" s="24"/>
      <c r="D313" s="24"/>
      <c r="E313" s="24"/>
      <c r="F313" s="94">
        <v>0.81</v>
      </c>
      <c r="G313" s="24">
        <v>0.83</v>
      </c>
      <c r="H313" s="24"/>
      <c r="I313" s="24"/>
      <c r="J313" s="24"/>
      <c r="K313" s="24">
        <v>0.83</v>
      </c>
      <c r="L313" s="24">
        <v>0.71</v>
      </c>
      <c r="M313" s="24"/>
      <c r="N313" s="24"/>
      <c r="O313" s="24"/>
      <c r="P313" s="24">
        <v>0.71</v>
      </c>
      <c r="Q313" s="24">
        <v>0.73</v>
      </c>
      <c r="R313" s="24"/>
      <c r="S313" s="24"/>
      <c r="T313" s="24"/>
      <c r="U313" s="24">
        <v>0.73</v>
      </c>
      <c r="V313" s="24">
        <v>0.56999999999999995</v>
      </c>
      <c r="W313" s="24"/>
      <c r="X313" s="24"/>
      <c r="Y313" s="24"/>
      <c r="Z313" s="24">
        <v>0.56999999999999995</v>
      </c>
      <c r="AA313" s="24">
        <v>0.59</v>
      </c>
      <c r="AB313" s="24"/>
      <c r="AC313" s="24"/>
      <c r="AD313" s="24"/>
      <c r="AE313" s="24">
        <v>0.59</v>
      </c>
      <c r="AF313" s="24">
        <v>0.85</v>
      </c>
      <c r="AG313" s="24"/>
      <c r="AH313" s="24"/>
      <c r="AI313" s="24"/>
      <c r="AJ313" s="24">
        <v>0.85</v>
      </c>
    </row>
    <row r="314" spans="1:36" ht="25.5">
      <c r="A314" s="87" t="s">
        <v>545</v>
      </c>
      <c r="B314" s="93">
        <v>1.1100000000000001</v>
      </c>
      <c r="C314" s="24"/>
      <c r="D314" s="24"/>
      <c r="E314" s="24"/>
      <c r="F314" s="94">
        <v>1.1100000000000001</v>
      </c>
      <c r="G314" s="24">
        <v>0.69</v>
      </c>
      <c r="H314" s="24"/>
      <c r="I314" s="24"/>
      <c r="J314" s="24"/>
      <c r="K314" s="24">
        <v>0.69</v>
      </c>
      <c r="L314" s="24">
        <v>0.76</v>
      </c>
      <c r="M314" s="24"/>
      <c r="N314" s="24"/>
      <c r="O314" s="24"/>
      <c r="P314" s="24">
        <v>0.76</v>
      </c>
      <c r="Q314" s="24">
        <v>0.56999999999999995</v>
      </c>
      <c r="R314" s="24"/>
      <c r="S314" s="24"/>
      <c r="T314" s="24"/>
      <c r="U314" s="24">
        <v>0.56999999999999995</v>
      </c>
      <c r="V314" s="24">
        <v>0.55000000000000004</v>
      </c>
      <c r="W314" s="24"/>
      <c r="X314" s="24"/>
      <c r="Y314" s="24"/>
      <c r="Z314" s="24">
        <v>0.55000000000000004</v>
      </c>
      <c r="AA314" s="24">
        <v>0.71</v>
      </c>
      <c r="AB314" s="24"/>
      <c r="AC314" s="24"/>
      <c r="AD314" s="24"/>
      <c r="AE314" s="24">
        <v>0.71</v>
      </c>
      <c r="AF314" s="24">
        <v>0.14000000000000001</v>
      </c>
      <c r="AG314" s="24"/>
      <c r="AH314" s="24"/>
      <c r="AI314" s="24"/>
      <c r="AJ314" s="24">
        <v>0.14000000000000001</v>
      </c>
    </row>
    <row r="315" spans="1:36" ht="25.5">
      <c r="A315" s="87" t="s">
        <v>546</v>
      </c>
      <c r="B315" s="93">
        <v>1.21</v>
      </c>
      <c r="C315" s="24"/>
      <c r="D315" s="24"/>
      <c r="E315" s="24"/>
      <c r="F315" s="94">
        <v>1.21</v>
      </c>
      <c r="G315" s="24">
        <v>1.21</v>
      </c>
      <c r="H315" s="24"/>
      <c r="I315" s="24"/>
      <c r="J315" s="24"/>
      <c r="K315" s="24">
        <v>1.21</v>
      </c>
      <c r="L315" s="24">
        <v>1.18</v>
      </c>
      <c r="M315" s="24"/>
      <c r="N315" s="24"/>
      <c r="O315" s="24"/>
      <c r="P315" s="24">
        <v>1.18</v>
      </c>
      <c r="Q315" s="24">
        <v>1.04</v>
      </c>
      <c r="R315" s="24"/>
      <c r="S315" s="24"/>
      <c r="T315" s="24"/>
      <c r="U315" s="24">
        <v>1.04</v>
      </c>
      <c r="V315" s="24">
        <v>1.04</v>
      </c>
      <c r="W315" s="24"/>
      <c r="X315" s="24"/>
      <c r="Y315" s="24"/>
      <c r="Z315" s="24">
        <v>1.04</v>
      </c>
      <c r="AA315" s="24">
        <v>0.61</v>
      </c>
      <c r="AB315" s="24"/>
      <c r="AC315" s="24"/>
      <c r="AD315" s="24"/>
      <c r="AE315" s="24">
        <v>0.61</v>
      </c>
      <c r="AF315" s="24">
        <v>0.61</v>
      </c>
      <c r="AG315" s="24"/>
      <c r="AH315" s="24"/>
      <c r="AI315" s="24"/>
      <c r="AJ315" s="24">
        <v>0.61</v>
      </c>
    </row>
    <row r="316" spans="1:36" ht="25.5">
      <c r="A316" s="87" t="s">
        <v>547</v>
      </c>
      <c r="B316" s="93"/>
      <c r="C316" s="24">
        <v>1.64</v>
      </c>
      <c r="D316" s="24"/>
      <c r="E316" s="24"/>
      <c r="F316" s="94">
        <v>1.64</v>
      </c>
      <c r="G316" s="24"/>
      <c r="H316" s="24">
        <v>1.56</v>
      </c>
      <c r="I316" s="24"/>
      <c r="J316" s="24"/>
      <c r="K316" s="24">
        <v>1.56</v>
      </c>
      <c r="L316" s="24"/>
      <c r="M316" s="24">
        <v>1.54</v>
      </c>
      <c r="N316" s="24"/>
      <c r="O316" s="24"/>
      <c r="P316" s="24">
        <v>1.54</v>
      </c>
      <c r="Q316" s="24">
        <v>1.9</v>
      </c>
      <c r="R316" s="24"/>
      <c r="S316" s="24"/>
      <c r="T316" s="24"/>
      <c r="U316" s="24">
        <v>1.9</v>
      </c>
      <c r="V316" s="24"/>
      <c r="W316" s="24">
        <v>1.21</v>
      </c>
      <c r="X316" s="24"/>
      <c r="Y316" s="24"/>
      <c r="Z316" s="24">
        <v>1.21</v>
      </c>
      <c r="AA316" s="24"/>
      <c r="AB316" s="24">
        <v>0.69</v>
      </c>
      <c r="AC316" s="24"/>
      <c r="AD316" s="24"/>
      <c r="AE316" s="24">
        <v>0.69</v>
      </c>
      <c r="AF316" s="24"/>
      <c r="AG316" s="24">
        <v>1.04</v>
      </c>
      <c r="AH316" s="24"/>
      <c r="AI316" s="24"/>
      <c r="AJ316" s="24">
        <v>1.04</v>
      </c>
    </row>
    <row r="317" spans="1:36" ht="51">
      <c r="A317" s="87" t="s">
        <v>548</v>
      </c>
      <c r="B317" s="93">
        <v>0.61</v>
      </c>
      <c r="C317" s="24"/>
      <c r="D317" s="24"/>
      <c r="E317" s="24"/>
      <c r="F317" s="94">
        <v>0.61</v>
      </c>
      <c r="G317" s="24">
        <v>0.93</v>
      </c>
      <c r="H317" s="24"/>
      <c r="I317" s="24"/>
      <c r="J317" s="24"/>
      <c r="K317" s="24">
        <v>0.93</v>
      </c>
      <c r="L317" s="24">
        <v>0.78</v>
      </c>
      <c r="M317" s="24"/>
      <c r="N317" s="24"/>
      <c r="O317" s="24"/>
      <c r="P317" s="24">
        <v>0.78</v>
      </c>
      <c r="Q317" s="24">
        <v>0.93</v>
      </c>
      <c r="R317" s="24"/>
      <c r="S317" s="24"/>
      <c r="T317" s="24"/>
      <c r="U317" s="24">
        <v>0.93</v>
      </c>
      <c r="V317" s="24">
        <v>0.61</v>
      </c>
      <c r="W317" s="24"/>
      <c r="X317" s="24"/>
      <c r="Y317" s="24"/>
      <c r="Z317" s="24">
        <v>0.61</v>
      </c>
      <c r="AA317" s="24">
        <v>0.78</v>
      </c>
      <c r="AB317" s="24"/>
      <c r="AC317" s="24"/>
      <c r="AD317" s="24"/>
      <c r="AE317" s="24">
        <v>0.78</v>
      </c>
      <c r="AF317" s="24">
        <v>0.83</v>
      </c>
      <c r="AG317" s="24"/>
      <c r="AH317" s="24"/>
      <c r="AI317" s="24"/>
      <c r="AJ317" s="24">
        <v>0.83</v>
      </c>
    </row>
    <row r="318" spans="1:36" ht="63.75">
      <c r="A318" s="87" t="s">
        <v>549</v>
      </c>
      <c r="B318" s="93">
        <v>2</v>
      </c>
      <c r="C318" s="24"/>
      <c r="D318" s="24"/>
      <c r="E318" s="24"/>
      <c r="F318" s="94">
        <v>2</v>
      </c>
      <c r="G318" s="24">
        <v>1.64</v>
      </c>
      <c r="H318" s="24"/>
      <c r="I318" s="24"/>
      <c r="J318" s="24"/>
      <c r="K318" s="24">
        <v>1.64</v>
      </c>
      <c r="L318" s="24">
        <v>1.69</v>
      </c>
      <c r="M318" s="24"/>
      <c r="N318" s="24"/>
      <c r="O318" s="24"/>
      <c r="P318" s="24">
        <v>1.69</v>
      </c>
      <c r="Q318" s="24">
        <v>2.61</v>
      </c>
      <c r="R318" s="24"/>
      <c r="S318" s="24"/>
      <c r="T318" s="24"/>
      <c r="U318" s="24">
        <v>2.61</v>
      </c>
      <c r="V318" s="24">
        <v>2.2400000000000002</v>
      </c>
      <c r="W318" s="24"/>
      <c r="X318" s="24"/>
      <c r="Y318" s="24"/>
      <c r="Z318" s="24">
        <v>2.2400000000000002</v>
      </c>
      <c r="AA318" s="24">
        <v>1.8599999999999999</v>
      </c>
      <c r="AB318" s="24"/>
      <c r="AC318" s="24"/>
      <c r="AD318" s="24"/>
      <c r="AE318" s="24">
        <v>1.8599999999999999</v>
      </c>
      <c r="AF318" s="24">
        <v>1.43</v>
      </c>
      <c r="AG318" s="24"/>
      <c r="AH318" s="24"/>
      <c r="AI318" s="24"/>
      <c r="AJ318" s="24">
        <v>1.43</v>
      </c>
    </row>
    <row r="319" spans="1:36" ht="38.25">
      <c r="A319" s="87" t="s">
        <v>550</v>
      </c>
      <c r="B319" s="93">
        <v>0.69</v>
      </c>
      <c r="C319" s="24"/>
      <c r="D319" s="24"/>
      <c r="E319" s="24"/>
      <c r="F319" s="94">
        <v>0.69</v>
      </c>
      <c r="G319" s="24">
        <v>0.52</v>
      </c>
      <c r="H319" s="24"/>
      <c r="I319" s="24"/>
      <c r="J319" s="24"/>
      <c r="K319" s="24">
        <v>0.52</v>
      </c>
      <c r="L319" s="24">
        <v>0.71</v>
      </c>
      <c r="M319" s="24"/>
      <c r="N319" s="24"/>
      <c r="O319" s="24"/>
      <c r="P319" s="24">
        <v>0.71</v>
      </c>
      <c r="Q319" s="24">
        <v>0.95</v>
      </c>
      <c r="R319" s="24"/>
      <c r="S319" s="24"/>
      <c r="T319" s="24"/>
      <c r="U319" s="24">
        <v>0.95</v>
      </c>
      <c r="V319" s="24">
        <v>0.35</v>
      </c>
      <c r="W319" s="24"/>
      <c r="X319" s="24"/>
      <c r="Y319" s="24"/>
      <c r="Z319" s="24">
        <v>0.35</v>
      </c>
      <c r="AA319" s="24">
        <v>0.43</v>
      </c>
      <c r="AB319" s="24"/>
      <c r="AC319" s="24"/>
      <c r="AD319" s="24"/>
      <c r="AE319" s="24">
        <v>0.43</v>
      </c>
      <c r="AF319" s="24">
        <v>0.52</v>
      </c>
      <c r="AG319" s="24"/>
      <c r="AH319" s="24"/>
      <c r="AI319" s="24"/>
      <c r="AJ319" s="24">
        <v>0.52</v>
      </c>
    </row>
    <row r="320" spans="1:36" ht="63.75">
      <c r="A320" s="87" t="s">
        <v>551</v>
      </c>
      <c r="B320" s="93">
        <v>1.6099999999999999</v>
      </c>
      <c r="C320" s="24"/>
      <c r="D320" s="24"/>
      <c r="E320" s="24"/>
      <c r="F320" s="94">
        <v>1.6099999999999999</v>
      </c>
      <c r="G320" s="24">
        <v>3.95</v>
      </c>
      <c r="H320" s="24"/>
      <c r="I320" s="24"/>
      <c r="J320" s="24"/>
      <c r="K320" s="24">
        <v>3.95</v>
      </c>
      <c r="L320" s="24">
        <v>2.9400000000000004</v>
      </c>
      <c r="M320" s="24"/>
      <c r="N320" s="24"/>
      <c r="O320" s="24"/>
      <c r="P320" s="24">
        <v>2.9400000000000004</v>
      </c>
      <c r="Q320" s="24">
        <v>3.88</v>
      </c>
      <c r="R320" s="24"/>
      <c r="S320" s="24"/>
      <c r="T320" s="24"/>
      <c r="U320" s="24">
        <v>3.88</v>
      </c>
      <c r="V320" s="24">
        <v>2.64</v>
      </c>
      <c r="W320" s="24">
        <v>0</v>
      </c>
      <c r="X320" s="24"/>
      <c r="Y320" s="24"/>
      <c r="Z320" s="24">
        <v>2.64</v>
      </c>
      <c r="AA320" s="24">
        <v>1.6099999999999999</v>
      </c>
      <c r="AB320" s="24">
        <v>0</v>
      </c>
      <c r="AC320" s="24"/>
      <c r="AD320" s="24"/>
      <c r="AE320" s="24">
        <v>1.6099999999999999</v>
      </c>
      <c r="AF320" s="24">
        <v>2.95</v>
      </c>
      <c r="AG320" s="24">
        <v>0</v>
      </c>
      <c r="AH320" s="24"/>
      <c r="AI320" s="24"/>
      <c r="AJ320" s="24">
        <v>2.95</v>
      </c>
    </row>
    <row r="321" spans="1:36" ht="25.5">
      <c r="A321" s="87" t="s">
        <v>552</v>
      </c>
      <c r="B321" s="93">
        <v>0</v>
      </c>
      <c r="C321" s="24">
        <v>4.5</v>
      </c>
      <c r="D321" s="24"/>
      <c r="E321" s="24"/>
      <c r="F321" s="94">
        <v>4.5</v>
      </c>
      <c r="G321" s="24">
        <v>0.35</v>
      </c>
      <c r="H321" s="24">
        <v>3.72</v>
      </c>
      <c r="I321" s="24"/>
      <c r="J321" s="24"/>
      <c r="K321" s="24">
        <v>4.07</v>
      </c>
      <c r="L321" s="24">
        <v>1.63</v>
      </c>
      <c r="M321" s="24">
        <v>2.5299999999999998</v>
      </c>
      <c r="N321" s="24"/>
      <c r="O321" s="24"/>
      <c r="P321" s="24">
        <v>4.16</v>
      </c>
      <c r="Q321" s="24">
        <v>1.9</v>
      </c>
      <c r="R321" s="24">
        <v>2.77</v>
      </c>
      <c r="S321" s="24"/>
      <c r="T321" s="24"/>
      <c r="U321" s="24">
        <v>4.67</v>
      </c>
      <c r="V321" s="24">
        <v>0</v>
      </c>
      <c r="W321" s="24">
        <v>3.46</v>
      </c>
      <c r="X321" s="24"/>
      <c r="Y321" s="24"/>
      <c r="Z321" s="24">
        <v>3.46</v>
      </c>
      <c r="AA321" s="24">
        <v>3.81</v>
      </c>
      <c r="AB321" s="24">
        <v>0.52</v>
      </c>
      <c r="AC321" s="24"/>
      <c r="AD321" s="24"/>
      <c r="AE321" s="24">
        <v>4.33</v>
      </c>
      <c r="AF321" s="24">
        <v>1.64</v>
      </c>
      <c r="AG321" s="24">
        <v>2.5099999999999998</v>
      </c>
      <c r="AH321" s="24"/>
      <c r="AI321" s="24"/>
      <c r="AJ321" s="24">
        <v>4.1499999999999995</v>
      </c>
    </row>
    <row r="322" spans="1:36" ht="25.5">
      <c r="A322" s="87" t="s">
        <v>554</v>
      </c>
      <c r="B322" s="93">
        <v>0</v>
      </c>
      <c r="C322" s="24">
        <v>2.6</v>
      </c>
      <c r="D322" s="24"/>
      <c r="E322" s="24"/>
      <c r="F322" s="94">
        <v>2.6</v>
      </c>
      <c r="G322" s="24">
        <v>0</v>
      </c>
      <c r="H322" s="24">
        <v>2.85</v>
      </c>
      <c r="I322" s="24"/>
      <c r="J322" s="24"/>
      <c r="K322" s="24">
        <v>2.85</v>
      </c>
      <c r="L322" s="24">
        <v>0</v>
      </c>
      <c r="M322" s="24">
        <v>2.63</v>
      </c>
      <c r="N322" s="24"/>
      <c r="O322" s="24"/>
      <c r="P322" s="24">
        <v>2.63</v>
      </c>
      <c r="Q322" s="24"/>
      <c r="R322" s="24">
        <v>3.63</v>
      </c>
      <c r="S322" s="24"/>
      <c r="T322" s="24"/>
      <c r="U322" s="24">
        <v>3.63</v>
      </c>
      <c r="V322" s="24">
        <v>0</v>
      </c>
      <c r="W322" s="24">
        <v>2.25</v>
      </c>
      <c r="X322" s="24"/>
      <c r="Y322" s="24"/>
      <c r="Z322" s="24">
        <v>2.25</v>
      </c>
      <c r="AA322" s="24">
        <v>0</v>
      </c>
      <c r="AB322" s="24">
        <v>2.08</v>
      </c>
      <c r="AC322" s="24"/>
      <c r="AD322" s="24"/>
      <c r="AE322" s="24">
        <v>2.08</v>
      </c>
      <c r="AF322" s="24">
        <v>0</v>
      </c>
      <c r="AG322" s="24">
        <v>2.08</v>
      </c>
      <c r="AH322" s="24"/>
      <c r="AI322" s="24"/>
      <c r="AJ322" s="24">
        <v>2.08</v>
      </c>
    </row>
    <row r="323" spans="1:36" ht="25.5">
      <c r="A323" s="87" t="s">
        <v>556</v>
      </c>
      <c r="B323" s="93">
        <v>0</v>
      </c>
      <c r="C323" s="24">
        <v>1.21</v>
      </c>
      <c r="D323" s="24"/>
      <c r="E323" s="24"/>
      <c r="F323" s="94">
        <v>1.21</v>
      </c>
      <c r="G323" s="24">
        <v>0</v>
      </c>
      <c r="H323" s="24">
        <v>1.38</v>
      </c>
      <c r="I323" s="24"/>
      <c r="J323" s="24"/>
      <c r="K323" s="24">
        <v>1.38</v>
      </c>
      <c r="L323" s="24">
        <v>0</v>
      </c>
      <c r="M323" s="24">
        <v>1.45</v>
      </c>
      <c r="N323" s="24"/>
      <c r="O323" s="24"/>
      <c r="P323" s="24">
        <v>1.45</v>
      </c>
      <c r="Q323" s="24"/>
      <c r="R323" s="24">
        <v>1.25</v>
      </c>
      <c r="S323" s="24"/>
      <c r="T323" s="24"/>
      <c r="U323" s="24">
        <v>1.25</v>
      </c>
      <c r="V323" s="24">
        <v>0</v>
      </c>
      <c r="W323" s="24">
        <v>1.21</v>
      </c>
      <c r="X323" s="24"/>
      <c r="Y323" s="24"/>
      <c r="Z323" s="24">
        <v>1.21</v>
      </c>
      <c r="AA323" s="24">
        <v>0</v>
      </c>
      <c r="AB323" s="24">
        <v>1.21</v>
      </c>
      <c r="AC323" s="24"/>
      <c r="AD323" s="24"/>
      <c r="AE323" s="24">
        <v>1.21</v>
      </c>
      <c r="AF323" s="24">
        <v>0</v>
      </c>
      <c r="AG323" s="24">
        <v>1.1200000000000001</v>
      </c>
      <c r="AH323" s="24"/>
      <c r="AI323" s="24"/>
      <c r="AJ323" s="24">
        <v>1.1200000000000001</v>
      </c>
    </row>
    <row r="324" spans="1:36" ht="25.5">
      <c r="A324" s="87" t="s">
        <v>558</v>
      </c>
      <c r="B324" s="93">
        <v>0</v>
      </c>
      <c r="C324" s="24">
        <v>2.42</v>
      </c>
      <c r="D324" s="24"/>
      <c r="E324" s="24"/>
      <c r="F324" s="94">
        <v>2.42</v>
      </c>
      <c r="G324" s="24">
        <v>0</v>
      </c>
      <c r="H324" s="24">
        <v>1.99</v>
      </c>
      <c r="I324" s="24"/>
      <c r="J324" s="24"/>
      <c r="K324" s="24">
        <v>1.99</v>
      </c>
      <c r="L324" s="24">
        <v>2.35</v>
      </c>
      <c r="M324" s="24">
        <v>0</v>
      </c>
      <c r="N324" s="24"/>
      <c r="O324" s="24"/>
      <c r="P324" s="24">
        <v>2.35</v>
      </c>
      <c r="Q324" s="24">
        <v>2.94</v>
      </c>
      <c r="R324" s="24"/>
      <c r="S324" s="24"/>
      <c r="T324" s="24"/>
      <c r="U324" s="24">
        <v>2.94</v>
      </c>
      <c r="V324" s="24">
        <v>0</v>
      </c>
      <c r="W324" s="24">
        <v>3.46</v>
      </c>
      <c r="X324" s="24"/>
      <c r="Y324" s="24"/>
      <c r="Z324" s="24">
        <v>3.46</v>
      </c>
      <c r="AA324" s="24">
        <v>1.56</v>
      </c>
      <c r="AB324" s="24">
        <v>0</v>
      </c>
      <c r="AC324" s="24"/>
      <c r="AD324" s="24"/>
      <c r="AE324" s="24">
        <v>1.56</v>
      </c>
      <c r="AF324" s="24">
        <v>1.73</v>
      </c>
      <c r="AG324" s="24">
        <v>0</v>
      </c>
      <c r="AH324" s="24"/>
      <c r="AI324" s="24"/>
      <c r="AJ324" s="24">
        <v>1.73</v>
      </c>
    </row>
    <row r="325" spans="1:36" ht="25.5">
      <c r="A325" s="87" t="s">
        <v>559</v>
      </c>
      <c r="B325" s="93">
        <v>1.3</v>
      </c>
      <c r="C325" s="24"/>
      <c r="D325" s="24"/>
      <c r="E325" s="24"/>
      <c r="F325" s="94">
        <v>1.3</v>
      </c>
      <c r="G325" s="24">
        <v>1.21</v>
      </c>
      <c r="H325" s="24"/>
      <c r="I325" s="24"/>
      <c r="J325" s="24"/>
      <c r="K325" s="24">
        <v>1.21</v>
      </c>
      <c r="L325" s="24">
        <v>2.09</v>
      </c>
      <c r="M325" s="24"/>
      <c r="N325" s="24"/>
      <c r="O325" s="24"/>
      <c r="P325" s="24">
        <v>2.09</v>
      </c>
      <c r="Q325" s="24">
        <v>2.09</v>
      </c>
      <c r="R325" s="24"/>
      <c r="S325" s="24"/>
      <c r="T325" s="24"/>
      <c r="U325" s="24">
        <v>2.09</v>
      </c>
      <c r="V325" s="24">
        <v>1.1200000000000001</v>
      </c>
      <c r="W325" s="24"/>
      <c r="X325" s="24"/>
      <c r="Y325" s="24"/>
      <c r="Z325" s="24">
        <v>1.1200000000000001</v>
      </c>
      <c r="AA325" s="24">
        <v>1</v>
      </c>
      <c r="AB325" s="24"/>
      <c r="AC325" s="24"/>
      <c r="AD325" s="24"/>
      <c r="AE325" s="24">
        <v>1</v>
      </c>
      <c r="AF325" s="24">
        <v>1.9</v>
      </c>
      <c r="AG325" s="24"/>
      <c r="AH325" s="24"/>
      <c r="AI325" s="24"/>
      <c r="AJ325" s="24">
        <v>1.9</v>
      </c>
    </row>
    <row r="326" spans="1:36" ht="63.75">
      <c r="A326" s="87" t="s">
        <v>560</v>
      </c>
      <c r="B326" s="93">
        <v>5.57</v>
      </c>
      <c r="C326" s="24">
        <v>0</v>
      </c>
      <c r="D326" s="24"/>
      <c r="E326" s="24"/>
      <c r="F326" s="94">
        <v>5.57</v>
      </c>
      <c r="G326" s="24">
        <v>1.21</v>
      </c>
      <c r="H326" s="24">
        <v>6.23</v>
      </c>
      <c r="I326" s="24"/>
      <c r="J326" s="24"/>
      <c r="K326" s="24">
        <v>7.44</v>
      </c>
      <c r="L326" s="24">
        <v>4.82</v>
      </c>
      <c r="M326" s="24"/>
      <c r="N326" s="24"/>
      <c r="O326" s="24"/>
      <c r="P326" s="24">
        <v>4.82</v>
      </c>
      <c r="Q326" s="24">
        <v>6.71</v>
      </c>
      <c r="R326" s="24"/>
      <c r="S326" s="24"/>
      <c r="T326" s="24"/>
      <c r="U326" s="24">
        <v>6.71</v>
      </c>
      <c r="V326" s="24">
        <v>5.8100000000000005</v>
      </c>
      <c r="W326" s="24">
        <v>0</v>
      </c>
      <c r="X326" s="24"/>
      <c r="Y326" s="24"/>
      <c r="Z326" s="24">
        <v>5.8100000000000005</v>
      </c>
      <c r="AA326" s="24">
        <v>1</v>
      </c>
      <c r="AB326" s="24">
        <v>5.26</v>
      </c>
      <c r="AC326" s="24"/>
      <c r="AD326" s="24"/>
      <c r="AE326" s="24">
        <v>6.26</v>
      </c>
      <c r="AF326" s="24">
        <v>5.84</v>
      </c>
      <c r="AG326" s="24"/>
      <c r="AH326" s="24"/>
      <c r="AI326" s="24"/>
      <c r="AJ326" s="24">
        <v>5.84</v>
      </c>
    </row>
    <row r="327" spans="1:36" ht="63.75">
      <c r="A327" s="87" t="s">
        <v>130</v>
      </c>
      <c r="B327" s="93">
        <v>7.4</v>
      </c>
      <c r="C327" s="95">
        <v>0.7</v>
      </c>
      <c r="D327" s="24"/>
      <c r="E327" s="24"/>
      <c r="F327" s="67">
        <v>8.1</v>
      </c>
      <c r="G327" s="93">
        <v>7.9</v>
      </c>
      <c r="H327" s="95">
        <v>1</v>
      </c>
      <c r="I327" s="24"/>
      <c r="J327" s="24"/>
      <c r="K327" s="24">
        <v>8.9</v>
      </c>
      <c r="L327" s="96">
        <v>7.4</v>
      </c>
      <c r="M327" s="44">
        <v>1</v>
      </c>
      <c r="N327" s="44"/>
      <c r="O327" s="44"/>
      <c r="P327" s="66">
        <v>8.4</v>
      </c>
      <c r="Q327" s="24">
        <v>8.9</v>
      </c>
      <c r="R327" s="24">
        <v>1.1000000000000001</v>
      </c>
      <c r="S327" s="24"/>
      <c r="T327" s="24"/>
      <c r="U327" s="24">
        <v>10</v>
      </c>
      <c r="V327" s="93">
        <v>7.2</v>
      </c>
      <c r="W327" s="95">
        <v>0.8</v>
      </c>
      <c r="X327" s="24"/>
      <c r="Y327" s="24"/>
      <c r="Z327" s="67">
        <v>8</v>
      </c>
      <c r="AA327" s="93">
        <v>5.15</v>
      </c>
      <c r="AB327" s="95">
        <v>0.8</v>
      </c>
      <c r="AC327" s="24"/>
      <c r="AD327" s="24"/>
      <c r="AE327" s="67">
        <v>5.95</v>
      </c>
      <c r="AF327" s="93">
        <v>7.2</v>
      </c>
      <c r="AG327" s="95">
        <v>1.1000000000000001</v>
      </c>
      <c r="AH327" s="24"/>
      <c r="AI327" s="24"/>
      <c r="AJ327" s="67">
        <v>8.3000000000000007</v>
      </c>
    </row>
    <row r="328" spans="1:36" ht="51">
      <c r="A328" s="87" t="s">
        <v>561</v>
      </c>
      <c r="B328" s="93">
        <v>1.1000000000000001</v>
      </c>
      <c r="C328" s="24">
        <v>0.5</v>
      </c>
      <c r="D328" s="24"/>
      <c r="E328" s="24"/>
      <c r="F328" s="67">
        <v>1.6</v>
      </c>
      <c r="G328" s="93">
        <v>0.83</v>
      </c>
      <c r="H328" s="24">
        <v>0.5</v>
      </c>
      <c r="I328" s="24"/>
      <c r="J328" s="24"/>
      <c r="K328" s="24">
        <v>1.33</v>
      </c>
      <c r="L328" s="93">
        <v>0.9</v>
      </c>
      <c r="M328" s="24">
        <v>0.5</v>
      </c>
      <c r="N328" s="24"/>
      <c r="O328" s="24"/>
      <c r="P328" s="66">
        <v>1.4</v>
      </c>
      <c r="Q328" s="24">
        <v>0</v>
      </c>
      <c r="R328" s="24"/>
      <c r="S328" s="24"/>
      <c r="T328" s="24"/>
      <c r="U328" s="24">
        <v>0</v>
      </c>
      <c r="V328" s="93">
        <v>0.73</v>
      </c>
      <c r="W328" s="24">
        <v>0.75</v>
      </c>
      <c r="X328" s="24"/>
      <c r="Y328" s="24"/>
      <c r="Z328" s="67">
        <v>1.48</v>
      </c>
      <c r="AA328" s="93">
        <v>0.63</v>
      </c>
      <c r="AB328" s="24">
        <v>0.3</v>
      </c>
      <c r="AC328" s="24"/>
      <c r="AD328" s="24"/>
      <c r="AE328" s="67">
        <v>0.92999999999999994</v>
      </c>
      <c r="AF328" s="93">
        <v>1.1000000000000001</v>
      </c>
      <c r="AG328" s="24"/>
      <c r="AH328" s="24"/>
      <c r="AI328" s="24"/>
      <c r="AJ328" s="67">
        <v>1.1000000000000001</v>
      </c>
    </row>
    <row r="329" spans="1:36" ht="51">
      <c r="A329" s="87" t="s">
        <v>563</v>
      </c>
      <c r="B329" s="93">
        <v>0.65</v>
      </c>
      <c r="C329" s="24">
        <v>0</v>
      </c>
      <c r="D329" s="24"/>
      <c r="E329" s="24"/>
      <c r="F329" s="67">
        <v>0.65</v>
      </c>
      <c r="G329" s="93">
        <v>0.5</v>
      </c>
      <c r="H329" s="24">
        <v>0</v>
      </c>
      <c r="I329" s="24"/>
      <c r="J329" s="24"/>
      <c r="K329" s="24">
        <v>0.5</v>
      </c>
      <c r="L329" s="93">
        <v>0</v>
      </c>
      <c r="M329" s="24">
        <v>0.44</v>
      </c>
      <c r="N329" s="24"/>
      <c r="O329" s="24"/>
      <c r="P329" s="66">
        <v>0.44</v>
      </c>
      <c r="Q329" s="24"/>
      <c r="R329" s="24">
        <v>0.6</v>
      </c>
      <c r="S329" s="24"/>
      <c r="T329" s="24"/>
      <c r="U329" s="24">
        <v>0.6</v>
      </c>
      <c r="V329" s="93">
        <v>0</v>
      </c>
      <c r="W329" s="24">
        <v>0.6</v>
      </c>
      <c r="X329" s="24"/>
      <c r="Y329" s="24"/>
      <c r="Z329" s="67">
        <v>0.6</v>
      </c>
      <c r="AA329" s="93">
        <v>0.4</v>
      </c>
      <c r="AB329" s="24">
        <v>0</v>
      </c>
      <c r="AC329" s="24"/>
      <c r="AD329" s="24"/>
      <c r="AE329" s="67">
        <v>0.4</v>
      </c>
      <c r="AF329" s="93"/>
      <c r="AG329" s="24">
        <v>0.4</v>
      </c>
      <c r="AH329" s="24"/>
      <c r="AI329" s="24"/>
      <c r="AJ329" s="67">
        <v>0.4</v>
      </c>
    </row>
    <row r="330" spans="1:36" ht="25.5">
      <c r="A330" s="87" t="s">
        <v>565</v>
      </c>
      <c r="B330" s="93">
        <v>1.7</v>
      </c>
      <c r="C330" s="24">
        <v>0.5</v>
      </c>
      <c r="D330" s="24"/>
      <c r="E330" s="24"/>
      <c r="F330" s="67">
        <v>2.2000000000000002</v>
      </c>
      <c r="G330" s="93">
        <v>1.7</v>
      </c>
      <c r="H330" s="24">
        <v>0.44</v>
      </c>
      <c r="I330" s="24"/>
      <c r="J330" s="24"/>
      <c r="K330" s="24">
        <v>2.14</v>
      </c>
      <c r="L330" s="93">
        <v>1.8</v>
      </c>
      <c r="M330" s="24">
        <v>0.5</v>
      </c>
      <c r="N330" s="24"/>
      <c r="O330" s="24"/>
      <c r="P330" s="66">
        <v>2.2999999999999998</v>
      </c>
      <c r="Q330" s="24">
        <v>1.3</v>
      </c>
      <c r="R330" s="24">
        <v>0.3</v>
      </c>
      <c r="S330" s="24"/>
      <c r="T330" s="24"/>
      <c r="U330" s="24">
        <v>1.6</v>
      </c>
      <c r="V330" s="93">
        <v>1.5</v>
      </c>
      <c r="W330" s="24">
        <v>0.44</v>
      </c>
      <c r="X330" s="24"/>
      <c r="Y330" s="24"/>
      <c r="Z330" s="67">
        <v>1.94</v>
      </c>
      <c r="AA330" s="93">
        <v>1.3</v>
      </c>
      <c r="AB330" s="24">
        <v>0.3</v>
      </c>
      <c r="AC330" s="24"/>
      <c r="AD330" s="24"/>
      <c r="AE330" s="67">
        <v>1.6</v>
      </c>
      <c r="AF330" s="93">
        <v>1.3</v>
      </c>
      <c r="AG330" s="24">
        <v>0.3</v>
      </c>
      <c r="AH330" s="24"/>
      <c r="AI330" s="24"/>
      <c r="AJ330" s="67">
        <v>1.6</v>
      </c>
    </row>
    <row r="331" spans="1:36" ht="25.5">
      <c r="A331" s="87" t="s">
        <v>566</v>
      </c>
      <c r="B331" s="93">
        <v>2.6</v>
      </c>
      <c r="C331" s="24"/>
      <c r="D331" s="24"/>
      <c r="E331" s="24"/>
      <c r="F331" s="67">
        <v>2.6</v>
      </c>
      <c r="G331" s="93">
        <v>2.4</v>
      </c>
      <c r="H331" s="24"/>
      <c r="I331" s="24"/>
      <c r="J331" s="24"/>
      <c r="K331" s="24">
        <v>2.4</v>
      </c>
      <c r="L331" s="93">
        <v>2.2000000000000002</v>
      </c>
      <c r="M331" s="24"/>
      <c r="N331" s="24"/>
      <c r="O331" s="24"/>
      <c r="P331" s="66">
        <v>2.2000000000000002</v>
      </c>
      <c r="Q331" s="24">
        <v>2.2999999999999998</v>
      </c>
      <c r="R331" s="24"/>
      <c r="S331" s="24"/>
      <c r="T331" s="24"/>
      <c r="U331" s="24">
        <v>2.2999999999999998</v>
      </c>
      <c r="V331" s="93">
        <v>2.4</v>
      </c>
      <c r="W331" s="24"/>
      <c r="X331" s="24"/>
      <c r="Y331" s="24"/>
      <c r="Z331" s="67">
        <v>2.4</v>
      </c>
      <c r="AA331" s="93">
        <v>1.7</v>
      </c>
      <c r="AB331" s="24"/>
      <c r="AC331" s="24"/>
      <c r="AD331" s="24"/>
      <c r="AE331" s="67">
        <v>1.7</v>
      </c>
      <c r="AF331" s="93">
        <v>1.9</v>
      </c>
      <c r="AG331" s="24"/>
      <c r="AH331" s="24"/>
      <c r="AI331" s="24"/>
      <c r="AJ331" s="67">
        <v>1.9</v>
      </c>
    </row>
    <row r="332" spans="1:36" ht="38.25">
      <c r="A332" s="87" t="s">
        <v>567</v>
      </c>
      <c r="B332" s="97">
        <v>0.4</v>
      </c>
      <c r="C332" s="24">
        <v>0</v>
      </c>
      <c r="D332" s="24"/>
      <c r="E332" s="24"/>
      <c r="F332" s="67">
        <v>0.4</v>
      </c>
      <c r="G332" s="97">
        <v>0.4</v>
      </c>
      <c r="H332" s="24">
        <v>0</v>
      </c>
      <c r="I332" s="24"/>
      <c r="J332" s="24"/>
      <c r="K332" s="24">
        <v>0.4</v>
      </c>
      <c r="L332" s="96">
        <v>1.6</v>
      </c>
      <c r="M332" s="44">
        <v>0</v>
      </c>
      <c r="N332" s="44"/>
      <c r="O332" s="44"/>
      <c r="P332" s="66">
        <v>1.6</v>
      </c>
      <c r="Q332" s="24">
        <v>2.2000000000000002</v>
      </c>
      <c r="R332" s="24"/>
      <c r="S332" s="24"/>
      <c r="T332" s="24"/>
      <c r="U332" s="24">
        <v>2.2000000000000002</v>
      </c>
      <c r="V332" s="97">
        <v>0.44</v>
      </c>
      <c r="W332" s="24">
        <v>0</v>
      </c>
      <c r="X332" s="24"/>
      <c r="Y332" s="24"/>
      <c r="Z332" s="67">
        <v>0.44</v>
      </c>
      <c r="AA332" s="97">
        <v>0.44</v>
      </c>
      <c r="AB332" s="24">
        <v>0</v>
      </c>
      <c r="AC332" s="24"/>
      <c r="AD332" s="24"/>
      <c r="AE332" s="67">
        <v>0.44</v>
      </c>
      <c r="AF332" s="97">
        <v>0.7</v>
      </c>
      <c r="AG332" s="24">
        <v>0</v>
      </c>
      <c r="AH332" s="24"/>
      <c r="AI332" s="24"/>
      <c r="AJ332" s="67">
        <v>0.7</v>
      </c>
    </row>
    <row r="333" spans="1:36" ht="63.75">
      <c r="A333" s="87" t="s">
        <v>568</v>
      </c>
      <c r="B333" s="97">
        <v>3.7199999999999998</v>
      </c>
      <c r="C333" s="24">
        <v>0</v>
      </c>
      <c r="D333" s="24"/>
      <c r="E333" s="24"/>
      <c r="F333" s="67">
        <v>3.7199999999999998</v>
      </c>
      <c r="G333" s="97">
        <v>4</v>
      </c>
      <c r="H333" s="24"/>
      <c r="I333" s="24"/>
      <c r="J333" s="24"/>
      <c r="K333" s="24">
        <v>4</v>
      </c>
      <c r="L333" s="96">
        <v>3.3</v>
      </c>
      <c r="M333" s="44"/>
      <c r="N333" s="44"/>
      <c r="O333" s="44"/>
      <c r="P333" s="66">
        <v>3.3</v>
      </c>
      <c r="Q333" s="24">
        <v>4.8</v>
      </c>
      <c r="R333" s="24"/>
      <c r="S333" s="24"/>
      <c r="T333" s="24"/>
      <c r="U333" s="24">
        <v>4.8</v>
      </c>
      <c r="V333" s="97">
        <v>5.1999999999999993</v>
      </c>
      <c r="W333" s="24"/>
      <c r="X333" s="24"/>
      <c r="Y333" s="24"/>
      <c r="Z333" s="67">
        <v>5.1999999999999993</v>
      </c>
      <c r="AA333" s="97">
        <v>4.7300000000000004</v>
      </c>
      <c r="AB333" s="24"/>
      <c r="AC333" s="24"/>
      <c r="AD333" s="24"/>
      <c r="AE333" s="67">
        <v>4.7300000000000004</v>
      </c>
      <c r="AF333" s="97">
        <v>1.8</v>
      </c>
      <c r="AG333" s="24"/>
      <c r="AH333" s="24"/>
      <c r="AI333" s="24"/>
      <c r="AJ333" s="67">
        <v>1.8</v>
      </c>
    </row>
    <row r="334" spans="1:36" ht="38.25">
      <c r="A334" s="87" t="s">
        <v>569</v>
      </c>
      <c r="B334" s="93">
        <v>0.15</v>
      </c>
      <c r="C334" s="24"/>
      <c r="D334" s="24"/>
      <c r="E334" s="24"/>
      <c r="F334" s="67">
        <v>0.15</v>
      </c>
      <c r="G334" s="93">
        <v>0.15</v>
      </c>
      <c r="H334" s="24"/>
      <c r="I334" s="24"/>
      <c r="J334" s="24"/>
      <c r="K334" s="24">
        <v>0.15</v>
      </c>
      <c r="L334" s="93">
        <v>0.2</v>
      </c>
      <c r="M334" s="24"/>
      <c r="N334" s="24"/>
      <c r="O334" s="24"/>
      <c r="P334" s="66">
        <v>0.2</v>
      </c>
      <c r="Q334" s="24">
        <v>0.2</v>
      </c>
      <c r="R334" s="24"/>
      <c r="S334" s="24"/>
      <c r="T334" s="24"/>
      <c r="U334" s="24">
        <v>0.2</v>
      </c>
      <c r="V334" s="93">
        <v>0.15</v>
      </c>
      <c r="W334" s="24"/>
      <c r="X334" s="24"/>
      <c r="Y334" s="24"/>
      <c r="Z334" s="67">
        <v>0.15</v>
      </c>
      <c r="AA334" s="93">
        <v>0.2</v>
      </c>
      <c r="AB334" s="24"/>
      <c r="AC334" s="24"/>
      <c r="AD334" s="24"/>
      <c r="AE334" s="67">
        <v>0.2</v>
      </c>
      <c r="AF334" s="93">
        <v>0.1</v>
      </c>
      <c r="AG334" s="24"/>
      <c r="AH334" s="24"/>
      <c r="AI334" s="24"/>
      <c r="AJ334" s="67">
        <v>0.1</v>
      </c>
    </row>
    <row r="335" spans="1:36" ht="51">
      <c r="A335" s="87" t="s">
        <v>570</v>
      </c>
      <c r="B335" s="93">
        <v>0.3</v>
      </c>
      <c r="C335" s="24"/>
      <c r="D335" s="24"/>
      <c r="E335" s="24"/>
      <c r="F335" s="67">
        <v>0.3</v>
      </c>
      <c r="G335" s="93">
        <v>0.5</v>
      </c>
      <c r="H335" s="24"/>
      <c r="I335" s="24"/>
      <c r="J335" s="24"/>
      <c r="K335" s="24">
        <v>0.5</v>
      </c>
      <c r="L335" s="93">
        <v>0.4</v>
      </c>
      <c r="M335" s="24"/>
      <c r="N335" s="24"/>
      <c r="O335" s="24"/>
      <c r="P335" s="66">
        <v>0.4</v>
      </c>
      <c r="Q335" s="24">
        <v>0.4</v>
      </c>
      <c r="R335" s="24"/>
      <c r="S335" s="24"/>
      <c r="T335" s="24"/>
      <c r="U335" s="24">
        <v>0.4</v>
      </c>
      <c r="V335" s="93">
        <v>0.6</v>
      </c>
      <c r="W335" s="24"/>
      <c r="X335" s="24"/>
      <c r="Y335" s="24"/>
      <c r="Z335" s="67">
        <v>0.6</v>
      </c>
      <c r="AA335" s="93">
        <v>0.4</v>
      </c>
      <c r="AB335" s="24"/>
      <c r="AC335" s="24"/>
      <c r="AD335" s="24"/>
      <c r="AE335" s="67">
        <v>0.4</v>
      </c>
      <c r="AF335" s="93">
        <v>0.3</v>
      </c>
      <c r="AG335" s="24"/>
      <c r="AH335" s="24"/>
      <c r="AI335" s="24"/>
      <c r="AJ335" s="67">
        <v>0.3</v>
      </c>
    </row>
    <row r="336" spans="1:36" ht="25.5">
      <c r="A336" s="87" t="s">
        <v>133</v>
      </c>
      <c r="B336" s="93">
        <v>0.4</v>
      </c>
      <c r="C336" s="24"/>
      <c r="D336" s="24"/>
      <c r="E336" s="24"/>
      <c r="F336" s="67">
        <v>0.4</v>
      </c>
      <c r="G336" s="93">
        <v>0.5</v>
      </c>
      <c r="H336" s="24"/>
      <c r="I336" s="24"/>
      <c r="J336" s="24"/>
      <c r="K336" s="24">
        <v>0.5</v>
      </c>
      <c r="L336" s="93">
        <v>0.3</v>
      </c>
      <c r="M336" s="24"/>
      <c r="N336" s="24"/>
      <c r="O336" s="24"/>
      <c r="P336" s="66">
        <v>0.3</v>
      </c>
      <c r="Q336" s="24">
        <v>0.9</v>
      </c>
      <c r="R336" s="24"/>
      <c r="S336" s="24"/>
      <c r="T336" s="24"/>
      <c r="U336" s="24">
        <v>0.9</v>
      </c>
      <c r="V336" s="93">
        <v>0.3</v>
      </c>
      <c r="W336" s="24"/>
      <c r="X336" s="24"/>
      <c r="Y336" s="24"/>
      <c r="Z336" s="67">
        <v>0.3</v>
      </c>
      <c r="AA336" s="93">
        <v>0.15</v>
      </c>
      <c r="AB336" s="24"/>
      <c r="AC336" s="24"/>
      <c r="AD336" s="24"/>
      <c r="AE336" s="67">
        <v>0.15</v>
      </c>
      <c r="AF336" s="93">
        <v>0.3</v>
      </c>
      <c r="AG336" s="24"/>
      <c r="AH336" s="24"/>
      <c r="AI336" s="24"/>
      <c r="AJ336" s="67">
        <v>0.3</v>
      </c>
    </row>
    <row r="337" spans="1:36" ht="51">
      <c r="A337" s="87" t="s">
        <v>571</v>
      </c>
      <c r="B337" s="93">
        <v>1</v>
      </c>
      <c r="C337" s="24">
        <v>1.45</v>
      </c>
      <c r="D337" s="24"/>
      <c r="E337" s="24"/>
      <c r="F337" s="67">
        <v>2.4500000000000002</v>
      </c>
      <c r="G337" s="93">
        <v>2</v>
      </c>
      <c r="H337" s="24">
        <v>0.1</v>
      </c>
      <c r="I337" s="24"/>
      <c r="J337" s="24"/>
      <c r="K337" s="24">
        <v>2.1</v>
      </c>
      <c r="L337" s="93">
        <v>1</v>
      </c>
      <c r="M337" s="24">
        <v>1</v>
      </c>
      <c r="N337" s="24"/>
      <c r="O337" s="24"/>
      <c r="P337" s="66">
        <v>2</v>
      </c>
      <c r="Q337" s="24">
        <v>1.1000000000000001</v>
      </c>
      <c r="R337" s="24">
        <v>0.9</v>
      </c>
      <c r="S337" s="24"/>
      <c r="T337" s="24"/>
      <c r="U337" s="24">
        <v>2</v>
      </c>
      <c r="V337" s="93">
        <v>1.23</v>
      </c>
      <c r="W337" s="24">
        <v>0</v>
      </c>
      <c r="X337" s="24"/>
      <c r="Y337" s="24"/>
      <c r="Z337" s="67">
        <v>1.23</v>
      </c>
      <c r="AA337" s="93">
        <v>0.7</v>
      </c>
      <c r="AB337" s="24">
        <v>1</v>
      </c>
      <c r="AC337" s="24"/>
      <c r="AD337" s="24"/>
      <c r="AE337" s="67">
        <v>1.7</v>
      </c>
      <c r="AF337" s="93">
        <v>1</v>
      </c>
      <c r="AG337" s="24">
        <v>0.9</v>
      </c>
      <c r="AH337" s="24"/>
      <c r="AI337" s="24"/>
      <c r="AJ337" s="67">
        <v>1.9</v>
      </c>
    </row>
    <row r="338" spans="1:36" ht="51">
      <c r="A338" s="87" t="s">
        <v>573</v>
      </c>
      <c r="B338" s="93">
        <v>0</v>
      </c>
      <c r="C338" s="24">
        <v>0</v>
      </c>
      <c r="D338" s="24"/>
      <c r="E338" s="24"/>
      <c r="F338" s="67">
        <v>0</v>
      </c>
      <c r="G338" s="93">
        <v>0</v>
      </c>
      <c r="H338" s="24">
        <v>0</v>
      </c>
      <c r="I338" s="24"/>
      <c r="J338" s="24"/>
      <c r="K338" s="24">
        <v>0</v>
      </c>
      <c r="L338" s="93">
        <v>0</v>
      </c>
      <c r="M338" s="24">
        <v>0</v>
      </c>
      <c r="N338" s="24"/>
      <c r="O338" s="24"/>
      <c r="P338" s="66">
        <v>0</v>
      </c>
      <c r="Q338" s="24">
        <v>0</v>
      </c>
      <c r="R338" s="24">
        <v>0</v>
      </c>
      <c r="S338" s="24"/>
      <c r="T338" s="24"/>
      <c r="U338" s="24">
        <v>0</v>
      </c>
      <c r="V338" s="93">
        <v>0</v>
      </c>
      <c r="W338" s="24">
        <v>0</v>
      </c>
      <c r="X338" s="24"/>
      <c r="Y338" s="24"/>
      <c r="Z338" s="67">
        <v>0</v>
      </c>
      <c r="AA338" s="93">
        <v>0</v>
      </c>
      <c r="AB338" s="24">
        <v>0</v>
      </c>
      <c r="AC338" s="24"/>
      <c r="AD338" s="24"/>
      <c r="AE338" s="67">
        <v>0</v>
      </c>
      <c r="AF338" s="93">
        <v>0</v>
      </c>
      <c r="AG338" s="24">
        <v>0</v>
      </c>
      <c r="AH338" s="24"/>
      <c r="AI338" s="24"/>
      <c r="AJ338" s="67">
        <v>0</v>
      </c>
    </row>
    <row r="339" spans="1:36" ht="51">
      <c r="A339" s="87" t="s">
        <v>574</v>
      </c>
      <c r="B339" s="93">
        <v>2.4</v>
      </c>
      <c r="C339" s="24"/>
      <c r="D339" s="24"/>
      <c r="E339" s="24"/>
      <c r="F339" s="67">
        <v>2.4</v>
      </c>
      <c r="G339" s="93">
        <v>1.8</v>
      </c>
      <c r="H339" s="24"/>
      <c r="I339" s="24"/>
      <c r="J339" s="24"/>
      <c r="K339" s="24">
        <v>1.8</v>
      </c>
      <c r="L339" s="93">
        <v>2.1</v>
      </c>
      <c r="M339" s="24"/>
      <c r="N339" s="24"/>
      <c r="O339" s="24"/>
      <c r="P339" s="66">
        <v>2.1</v>
      </c>
      <c r="Q339" s="24">
        <v>2.2000000000000002</v>
      </c>
      <c r="R339" s="24"/>
      <c r="S339" s="24"/>
      <c r="T339" s="24"/>
      <c r="U339" s="24">
        <v>2.2000000000000002</v>
      </c>
      <c r="V339" s="93">
        <v>1.5</v>
      </c>
      <c r="W339" s="24"/>
      <c r="X339" s="24"/>
      <c r="Y339" s="24"/>
      <c r="Z339" s="67">
        <v>1.5</v>
      </c>
      <c r="AA339" s="93">
        <v>1.5</v>
      </c>
      <c r="AB339" s="24"/>
      <c r="AC339" s="24"/>
      <c r="AD339" s="24"/>
      <c r="AE339" s="67">
        <v>1.5</v>
      </c>
      <c r="AF339" s="93">
        <v>1.5</v>
      </c>
      <c r="AG339" s="24"/>
      <c r="AH339" s="24"/>
      <c r="AI339" s="24"/>
      <c r="AJ339" s="67">
        <v>1.5</v>
      </c>
    </row>
    <row r="340" spans="1:36" ht="51">
      <c r="A340" s="87" t="s">
        <v>575</v>
      </c>
      <c r="B340" s="93">
        <v>2.5</v>
      </c>
      <c r="C340" s="24"/>
      <c r="D340" s="24"/>
      <c r="E340" s="24"/>
      <c r="F340" s="67">
        <v>2.5</v>
      </c>
      <c r="G340" s="93">
        <v>1.2</v>
      </c>
      <c r="H340" s="24"/>
      <c r="I340" s="24"/>
      <c r="J340" s="24"/>
      <c r="K340" s="24">
        <v>1.2</v>
      </c>
      <c r="L340" s="93">
        <v>1.5</v>
      </c>
      <c r="M340" s="24"/>
      <c r="N340" s="24"/>
      <c r="O340" s="24"/>
      <c r="P340" s="66">
        <v>1.5</v>
      </c>
      <c r="Q340" s="24">
        <v>1.6</v>
      </c>
      <c r="R340" s="24"/>
      <c r="S340" s="24"/>
      <c r="T340" s="24"/>
      <c r="U340" s="24">
        <v>1.6</v>
      </c>
      <c r="V340" s="93">
        <v>1.52</v>
      </c>
      <c r="W340" s="24"/>
      <c r="X340" s="24"/>
      <c r="Y340" s="24"/>
      <c r="Z340" s="67">
        <v>1.52</v>
      </c>
      <c r="AA340" s="93">
        <v>0.73</v>
      </c>
      <c r="AB340" s="24"/>
      <c r="AC340" s="24"/>
      <c r="AD340" s="24"/>
      <c r="AE340" s="67">
        <v>0.73</v>
      </c>
      <c r="AF340" s="93">
        <v>0.7</v>
      </c>
      <c r="AG340" s="24"/>
      <c r="AH340" s="24"/>
      <c r="AI340" s="24"/>
      <c r="AJ340" s="67">
        <v>0.7</v>
      </c>
    </row>
    <row r="341" spans="1:36" ht="63.75">
      <c r="A341" s="87" t="s">
        <v>576</v>
      </c>
      <c r="B341" s="97">
        <v>2.44</v>
      </c>
      <c r="C341" s="24">
        <v>0.3</v>
      </c>
      <c r="D341" s="24"/>
      <c r="E341" s="24"/>
      <c r="F341" s="67">
        <v>2.7399999999999998</v>
      </c>
      <c r="G341" s="97">
        <v>2.2000000000000002</v>
      </c>
      <c r="H341" s="24">
        <v>0.3</v>
      </c>
      <c r="I341" s="24"/>
      <c r="J341" s="24"/>
      <c r="K341" s="24">
        <v>2.5</v>
      </c>
      <c r="L341" s="96">
        <v>2.25</v>
      </c>
      <c r="M341" s="44">
        <v>0.33</v>
      </c>
      <c r="N341" s="44"/>
      <c r="O341" s="44"/>
      <c r="P341" s="66">
        <v>2.58</v>
      </c>
      <c r="Q341" s="24">
        <v>3</v>
      </c>
      <c r="R341" s="24">
        <v>0.5</v>
      </c>
      <c r="S341" s="24"/>
      <c r="T341" s="24"/>
      <c r="U341" s="24">
        <v>3.5</v>
      </c>
      <c r="V341" s="97">
        <v>2.44</v>
      </c>
      <c r="W341" s="24">
        <v>0.3</v>
      </c>
      <c r="X341" s="24"/>
      <c r="Y341" s="24"/>
      <c r="Z341" s="67">
        <v>2.7399999999999998</v>
      </c>
      <c r="AA341" s="97">
        <v>2.2999999999999998</v>
      </c>
      <c r="AB341" s="24">
        <v>0.3</v>
      </c>
      <c r="AC341" s="24"/>
      <c r="AD341" s="24"/>
      <c r="AE341" s="67">
        <v>2.5999999999999996</v>
      </c>
      <c r="AF341" s="97">
        <v>0.3</v>
      </c>
      <c r="AG341" s="24">
        <v>0.2</v>
      </c>
      <c r="AH341" s="24"/>
      <c r="AI341" s="24"/>
      <c r="AJ341" s="67">
        <v>0.5</v>
      </c>
    </row>
    <row r="342" spans="1:36" ht="38.25">
      <c r="A342" s="87" t="s">
        <v>578</v>
      </c>
      <c r="B342" s="93">
        <v>0.51</v>
      </c>
      <c r="C342" s="24"/>
      <c r="D342" s="24"/>
      <c r="E342" s="24"/>
      <c r="F342" s="67">
        <v>0.51</v>
      </c>
      <c r="G342" s="93">
        <v>1</v>
      </c>
      <c r="H342" s="24"/>
      <c r="I342" s="24"/>
      <c r="J342" s="24"/>
      <c r="K342" s="24">
        <v>1</v>
      </c>
      <c r="L342" s="93">
        <v>0.73</v>
      </c>
      <c r="M342" s="24"/>
      <c r="N342" s="24"/>
      <c r="O342" s="24"/>
      <c r="P342" s="66">
        <v>0.73</v>
      </c>
      <c r="Q342" s="24">
        <v>0.5</v>
      </c>
      <c r="R342" s="24"/>
      <c r="S342" s="24"/>
      <c r="T342" s="24"/>
      <c r="U342" s="24">
        <v>0.5</v>
      </c>
      <c r="V342" s="93">
        <v>0.72</v>
      </c>
      <c r="W342" s="24"/>
      <c r="X342" s="24"/>
      <c r="Y342" s="24"/>
      <c r="Z342" s="67">
        <v>0.72</v>
      </c>
      <c r="AA342" s="93">
        <v>1</v>
      </c>
      <c r="AB342" s="24"/>
      <c r="AC342" s="24"/>
      <c r="AD342" s="24"/>
      <c r="AE342" s="67">
        <v>1</v>
      </c>
      <c r="AF342" s="93">
        <v>0.5</v>
      </c>
      <c r="AG342" s="24"/>
      <c r="AH342" s="24"/>
      <c r="AI342" s="24"/>
      <c r="AJ342" s="67">
        <v>0.5</v>
      </c>
    </row>
    <row r="343" spans="1:36" ht="51">
      <c r="A343" s="87" t="s">
        <v>579</v>
      </c>
      <c r="B343" s="93">
        <v>0</v>
      </c>
      <c r="C343" s="24">
        <v>0.94</v>
      </c>
      <c r="D343" s="24"/>
      <c r="E343" s="24"/>
      <c r="F343" s="67">
        <v>0.94</v>
      </c>
      <c r="G343" s="93">
        <v>0</v>
      </c>
      <c r="H343" s="24">
        <v>0.9</v>
      </c>
      <c r="I343" s="24"/>
      <c r="J343" s="24"/>
      <c r="K343" s="24">
        <v>0.9</v>
      </c>
      <c r="L343" s="93">
        <v>0</v>
      </c>
      <c r="M343" s="24">
        <v>1</v>
      </c>
      <c r="N343" s="24"/>
      <c r="O343" s="24"/>
      <c r="P343" s="66">
        <v>1</v>
      </c>
      <c r="Q343" s="24">
        <v>0.9</v>
      </c>
      <c r="R343" s="24">
        <v>0.1</v>
      </c>
      <c r="S343" s="24"/>
      <c r="T343" s="24"/>
      <c r="U343" s="24">
        <v>1</v>
      </c>
      <c r="V343" s="93">
        <v>0</v>
      </c>
      <c r="W343" s="24">
        <v>0.9</v>
      </c>
      <c r="X343" s="24"/>
      <c r="Y343" s="24"/>
      <c r="Z343" s="67">
        <v>0.9</v>
      </c>
      <c r="AA343" s="93">
        <v>0</v>
      </c>
      <c r="AB343" s="24">
        <v>0.8</v>
      </c>
      <c r="AC343" s="24"/>
      <c r="AD343" s="24"/>
      <c r="AE343" s="67">
        <v>0.8</v>
      </c>
      <c r="AF343" s="93">
        <v>0</v>
      </c>
      <c r="AG343" s="24">
        <v>1.1000000000000001</v>
      </c>
      <c r="AH343" s="24"/>
      <c r="AI343" s="24"/>
      <c r="AJ343" s="67">
        <v>1.1000000000000001</v>
      </c>
    </row>
    <row r="344" spans="1:36" ht="51">
      <c r="A344" s="87" t="s">
        <v>581</v>
      </c>
      <c r="B344" s="93">
        <v>3.25</v>
      </c>
      <c r="C344" s="24">
        <v>5.2</v>
      </c>
      <c r="D344" s="24"/>
      <c r="E344" s="24"/>
      <c r="F344" s="67">
        <v>8.4499999999999993</v>
      </c>
      <c r="G344" s="93">
        <v>1.7</v>
      </c>
      <c r="H344" s="24">
        <v>2.8</v>
      </c>
      <c r="I344" s="24"/>
      <c r="J344" s="24"/>
      <c r="K344" s="24">
        <v>4.5</v>
      </c>
      <c r="L344" s="93">
        <v>1.5</v>
      </c>
      <c r="M344" s="24">
        <v>2.2999999999999998</v>
      </c>
      <c r="N344" s="24"/>
      <c r="O344" s="24"/>
      <c r="P344" s="66">
        <v>3.8</v>
      </c>
      <c r="Q344" s="24">
        <v>1.6</v>
      </c>
      <c r="R344" s="24">
        <v>2.6</v>
      </c>
      <c r="S344" s="24"/>
      <c r="T344" s="24"/>
      <c r="U344" s="24">
        <v>4.2</v>
      </c>
      <c r="V344" s="93">
        <v>1.3</v>
      </c>
      <c r="W344" s="24">
        <v>2.1</v>
      </c>
      <c r="X344" s="24"/>
      <c r="Y344" s="24"/>
      <c r="Z344" s="67">
        <v>3.4000000000000004</v>
      </c>
      <c r="AA344" s="93">
        <v>1.2</v>
      </c>
      <c r="AB344" s="24">
        <v>2.2000000000000002</v>
      </c>
      <c r="AC344" s="24"/>
      <c r="AD344" s="24"/>
      <c r="AE344" s="67">
        <v>3.4000000000000004</v>
      </c>
      <c r="AF344" s="93">
        <v>1.2</v>
      </c>
      <c r="AG344" s="24">
        <v>2</v>
      </c>
      <c r="AH344" s="24"/>
      <c r="AI344" s="24"/>
      <c r="AJ344" s="67">
        <v>3.2</v>
      </c>
    </row>
    <row r="345" spans="1:36" ht="51">
      <c r="A345" s="87" t="s">
        <v>583</v>
      </c>
      <c r="B345" s="93">
        <v>0.65</v>
      </c>
      <c r="C345" s="24">
        <v>1.35</v>
      </c>
      <c r="D345" s="24"/>
      <c r="E345" s="24"/>
      <c r="F345" s="67">
        <v>2</v>
      </c>
      <c r="G345" s="93">
        <v>1.4</v>
      </c>
      <c r="H345" s="24">
        <v>0.65</v>
      </c>
      <c r="I345" s="24"/>
      <c r="J345" s="24"/>
      <c r="K345" s="24">
        <v>2.0499999999999998</v>
      </c>
      <c r="L345" s="93">
        <v>0.9</v>
      </c>
      <c r="M345" s="24">
        <v>1.4</v>
      </c>
      <c r="N345" s="24"/>
      <c r="O345" s="24"/>
      <c r="P345" s="66">
        <v>2.2999999999999998</v>
      </c>
      <c r="Q345" s="24">
        <v>0.6</v>
      </c>
      <c r="R345" s="24">
        <v>1.4</v>
      </c>
      <c r="S345" s="24"/>
      <c r="T345" s="24"/>
      <c r="U345" s="24">
        <v>2</v>
      </c>
      <c r="V345" s="93">
        <v>0.6</v>
      </c>
      <c r="W345" s="24">
        <v>1.35</v>
      </c>
      <c r="X345" s="24"/>
      <c r="Y345" s="24"/>
      <c r="Z345" s="67">
        <v>1.9500000000000002</v>
      </c>
      <c r="AA345" s="93">
        <v>0.6</v>
      </c>
      <c r="AB345" s="24">
        <v>1.4</v>
      </c>
      <c r="AC345" s="24"/>
      <c r="AD345" s="24"/>
      <c r="AE345" s="67">
        <v>2</v>
      </c>
      <c r="AF345" s="93">
        <v>1</v>
      </c>
      <c r="AG345" s="24">
        <v>2</v>
      </c>
      <c r="AH345" s="24"/>
      <c r="AI345" s="24"/>
      <c r="AJ345" s="67">
        <v>3</v>
      </c>
    </row>
    <row r="346" spans="1:36" ht="51">
      <c r="A346" s="87" t="s">
        <v>584</v>
      </c>
      <c r="B346" s="93">
        <v>0</v>
      </c>
      <c r="C346" s="24">
        <v>0.4</v>
      </c>
      <c r="D346" s="24"/>
      <c r="E346" s="24"/>
      <c r="F346" s="67">
        <v>0.4</v>
      </c>
      <c r="G346" s="93">
        <v>0</v>
      </c>
      <c r="H346" s="24">
        <v>0.45</v>
      </c>
      <c r="I346" s="24"/>
      <c r="J346" s="24"/>
      <c r="K346" s="24">
        <v>0.45</v>
      </c>
      <c r="L346" s="93"/>
      <c r="M346" s="24">
        <v>0.4</v>
      </c>
      <c r="N346" s="24"/>
      <c r="O346" s="24"/>
      <c r="P346" s="66">
        <v>0.4</v>
      </c>
      <c r="Q346" s="24"/>
      <c r="R346" s="24">
        <v>0.4</v>
      </c>
      <c r="S346" s="24"/>
      <c r="T346" s="24"/>
      <c r="U346" s="24">
        <v>0.4</v>
      </c>
      <c r="V346" s="93">
        <v>0</v>
      </c>
      <c r="W346" s="24">
        <v>0.4</v>
      </c>
      <c r="X346" s="24"/>
      <c r="Y346" s="24"/>
      <c r="Z346" s="67">
        <v>0.4</v>
      </c>
      <c r="AA346" s="93">
        <v>0</v>
      </c>
      <c r="AB346" s="24">
        <v>0.44</v>
      </c>
      <c r="AC346" s="24"/>
      <c r="AD346" s="24"/>
      <c r="AE346" s="67">
        <v>0.44</v>
      </c>
      <c r="AF346" s="93">
        <v>0</v>
      </c>
      <c r="AG346" s="24">
        <v>0.4</v>
      </c>
      <c r="AH346" s="24"/>
      <c r="AI346" s="24"/>
      <c r="AJ346" s="67">
        <v>0.4</v>
      </c>
    </row>
    <row r="347" spans="1:36" ht="63.75">
      <c r="A347" s="87" t="s">
        <v>585</v>
      </c>
      <c r="B347" s="97">
        <v>3.07</v>
      </c>
      <c r="C347" s="24">
        <v>0</v>
      </c>
      <c r="D347" s="24"/>
      <c r="E347" s="24"/>
      <c r="F347" s="67">
        <v>3.07</v>
      </c>
      <c r="G347" s="97">
        <v>3.07</v>
      </c>
      <c r="H347" s="24"/>
      <c r="I347" s="24"/>
      <c r="J347" s="24"/>
      <c r="K347" s="24">
        <v>3.07</v>
      </c>
      <c r="L347" s="96">
        <v>2.42</v>
      </c>
      <c r="M347" s="44"/>
      <c r="N347" s="44"/>
      <c r="O347" s="44"/>
      <c r="P347" s="66">
        <v>2.42</v>
      </c>
      <c r="Q347" s="24">
        <v>2.6</v>
      </c>
      <c r="R347" s="24"/>
      <c r="S347" s="24"/>
      <c r="T347" s="24"/>
      <c r="U347" s="24">
        <v>2.6</v>
      </c>
      <c r="V347" s="97">
        <v>3.9</v>
      </c>
      <c r="W347" s="24"/>
      <c r="X347" s="24"/>
      <c r="Y347" s="24"/>
      <c r="Z347" s="67">
        <v>3.9</v>
      </c>
      <c r="AA347" s="97">
        <v>3.9</v>
      </c>
      <c r="AB347" s="24"/>
      <c r="AC347" s="24"/>
      <c r="AD347" s="24"/>
      <c r="AE347" s="67">
        <v>3.9</v>
      </c>
      <c r="AF347" s="97">
        <v>3.4</v>
      </c>
      <c r="AG347" s="24"/>
      <c r="AH347" s="24"/>
      <c r="AI347" s="24"/>
      <c r="AJ347" s="67">
        <v>3.4</v>
      </c>
    </row>
    <row r="348" spans="1:36" ht="51">
      <c r="A348" s="87" t="s">
        <v>586</v>
      </c>
      <c r="B348" s="93">
        <v>7.0000000000000007E-2</v>
      </c>
      <c r="C348" s="24">
        <v>0.4</v>
      </c>
      <c r="D348" s="24"/>
      <c r="E348" s="24"/>
      <c r="F348" s="67">
        <v>0.47000000000000003</v>
      </c>
      <c r="G348" s="93">
        <v>0.5</v>
      </c>
      <c r="H348" s="24">
        <v>7.0000000000000007E-2</v>
      </c>
      <c r="I348" s="24"/>
      <c r="J348" s="24"/>
      <c r="K348" s="24">
        <v>0.57000000000000006</v>
      </c>
      <c r="L348" s="93">
        <v>0.5</v>
      </c>
      <c r="M348" s="24">
        <v>0.1</v>
      </c>
      <c r="N348" s="24"/>
      <c r="O348" s="24"/>
      <c r="P348" s="66">
        <v>0.6</v>
      </c>
      <c r="Q348" s="24">
        <v>0.4</v>
      </c>
      <c r="R348" s="24">
        <v>0.1</v>
      </c>
      <c r="S348" s="24"/>
      <c r="T348" s="24"/>
      <c r="U348" s="24">
        <v>0.5</v>
      </c>
      <c r="V348" s="93">
        <v>7.0000000000000007E-2</v>
      </c>
      <c r="W348" s="24">
        <v>0.4</v>
      </c>
      <c r="X348" s="24"/>
      <c r="Y348" s="24"/>
      <c r="Z348" s="67">
        <v>0.47000000000000003</v>
      </c>
      <c r="AA348" s="93">
        <v>0.23</v>
      </c>
      <c r="AB348" s="24">
        <v>7.0000000000000007E-2</v>
      </c>
      <c r="AC348" s="24"/>
      <c r="AD348" s="24"/>
      <c r="AE348" s="67">
        <v>0.30000000000000004</v>
      </c>
      <c r="AF348" s="93">
        <v>0.3</v>
      </c>
      <c r="AG348" s="24">
        <v>0.1</v>
      </c>
      <c r="AH348" s="24"/>
      <c r="AI348" s="24"/>
      <c r="AJ348" s="67">
        <v>0.4</v>
      </c>
    </row>
    <row r="349" spans="1:36" ht="51">
      <c r="A349" s="87" t="s">
        <v>587</v>
      </c>
      <c r="B349" s="93">
        <v>0.5</v>
      </c>
      <c r="C349" s="24"/>
      <c r="D349" s="24"/>
      <c r="E349" s="24"/>
      <c r="F349" s="67">
        <v>0.5</v>
      </c>
      <c r="G349" s="93">
        <v>0.44</v>
      </c>
      <c r="H349" s="24"/>
      <c r="I349" s="24"/>
      <c r="J349" s="24"/>
      <c r="K349" s="24">
        <v>0.44</v>
      </c>
      <c r="L349" s="93">
        <v>0.3</v>
      </c>
      <c r="M349" s="24"/>
      <c r="N349" s="24"/>
      <c r="O349" s="24"/>
      <c r="P349" s="66">
        <v>0.3</v>
      </c>
      <c r="Q349" s="24">
        <v>0.3</v>
      </c>
      <c r="R349" s="24"/>
      <c r="S349" s="24"/>
      <c r="T349" s="24"/>
      <c r="U349" s="24">
        <v>0.3</v>
      </c>
      <c r="V349" s="93">
        <v>0.44</v>
      </c>
      <c r="W349" s="24"/>
      <c r="X349" s="24"/>
      <c r="Y349" s="24"/>
      <c r="Z349" s="67">
        <v>0.44</v>
      </c>
      <c r="AA349" s="93">
        <v>0.44</v>
      </c>
      <c r="AB349" s="24"/>
      <c r="AC349" s="24"/>
      <c r="AD349" s="24"/>
      <c r="AE349" s="67">
        <v>0.44</v>
      </c>
      <c r="AF349" s="93">
        <v>0.2</v>
      </c>
      <c r="AG349" s="24"/>
      <c r="AH349" s="24"/>
      <c r="AI349" s="24"/>
      <c r="AJ349" s="67">
        <v>0.2</v>
      </c>
    </row>
    <row r="350" spans="1:36" ht="51">
      <c r="A350" s="87" t="s">
        <v>588</v>
      </c>
      <c r="B350" s="93">
        <v>0.13</v>
      </c>
      <c r="C350" s="24"/>
      <c r="D350" s="24"/>
      <c r="E350" s="24"/>
      <c r="F350" s="67">
        <v>0.13</v>
      </c>
      <c r="G350" s="93">
        <v>0.22</v>
      </c>
      <c r="H350" s="24"/>
      <c r="I350" s="24"/>
      <c r="J350" s="24"/>
      <c r="K350" s="24">
        <v>0.22</v>
      </c>
      <c r="L350" s="93">
        <v>0.22</v>
      </c>
      <c r="M350" s="24"/>
      <c r="N350" s="24"/>
      <c r="O350" s="24"/>
      <c r="P350" s="66">
        <v>0.22</v>
      </c>
      <c r="Q350" s="24">
        <v>0.2</v>
      </c>
      <c r="R350" s="24"/>
      <c r="S350" s="24"/>
      <c r="T350" s="24"/>
      <c r="U350" s="24">
        <v>0.2</v>
      </c>
      <c r="V350" s="93">
        <v>0.3</v>
      </c>
      <c r="W350" s="24"/>
      <c r="X350" s="24"/>
      <c r="Y350" s="24"/>
      <c r="Z350" s="67">
        <v>0.3</v>
      </c>
      <c r="AA350" s="93">
        <v>0.22</v>
      </c>
      <c r="AB350" s="24"/>
      <c r="AC350" s="24"/>
      <c r="AD350" s="24"/>
      <c r="AE350" s="67">
        <v>0.22</v>
      </c>
      <c r="AF350" s="93">
        <v>0.2</v>
      </c>
      <c r="AG350" s="24"/>
      <c r="AH350" s="24"/>
      <c r="AI350" s="24"/>
      <c r="AJ350" s="67">
        <v>0.2</v>
      </c>
    </row>
    <row r="351" spans="1:36" ht="76.5">
      <c r="A351" s="87" t="s">
        <v>589</v>
      </c>
      <c r="B351" s="97">
        <v>4.4000000000000004</v>
      </c>
      <c r="C351" s="24">
        <v>0.4</v>
      </c>
      <c r="D351" s="24"/>
      <c r="E351" s="24"/>
      <c r="F351" s="67">
        <v>4.8000000000000007</v>
      </c>
      <c r="G351" s="97">
        <v>1.04</v>
      </c>
      <c r="H351" s="24">
        <v>6.0200000000000005</v>
      </c>
      <c r="I351" s="24"/>
      <c r="J351" s="24"/>
      <c r="K351" s="24">
        <v>7.0600000000000005</v>
      </c>
      <c r="L351" s="96">
        <v>1.5</v>
      </c>
      <c r="M351" s="44">
        <v>6</v>
      </c>
      <c r="N351" s="44"/>
      <c r="O351" s="44"/>
      <c r="P351" s="66">
        <v>7.5</v>
      </c>
      <c r="Q351" s="24">
        <v>1.5</v>
      </c>
      <c r="R351" s="24">
        <v>4.3</v>
      </c>
      <c r="S351" s="24"/>
      <c r="T351" s="24"/>
      <c r="U351" s="24">
        <v>5.8</v>
      </c>
      <c r="V351" s="97">
        <v>1</v>
      </c>
      <c r="W351" s="24">
        <v>4.4000000000000004</v>
      </c>
      <c r="X351" s="24"/>
      <c r="Y351" s="24"/>
      <c r="Z351" s="67">
        <v>5.4</v>
      </c>
      <c r="AA351" s="97">
        <v>0</v>
      </c>
      <c r="AB351" s="24">
        <v>4.5999999999999996</v>
      </c>
      <c r="AC351" s="24"/>
      <c r="AD351" s="24"/>
      <c r="AE351" s="67">
        <v>4.5999999999999996</v>
      </c>
      <c r="AF351" s="97">
        <v>1.9</v>
      </c>
      <c r="AG351" s="24">
        <v>0</v>
      </c>
      <c r="AH351" s="24">
        <v>0</v>
      </c>
      <c r="AI351" s="24"/>
      <c r="AJ351" s="67">
        <v>1.9</v>
      </c>
    </row>
    <row r="352" spans="1:36" ht="51">
      <c r="A352" s="87" t="s">
        <v>591</v>
      </c>
      <c r="B352" s="93">
        <v>0</v>
      </c>
      <c r="C352" s="24">
        <v>0.8</v>
      </c>
      <c r="D352" s="24"/>
      <c r="E352" s="24"/>
      <c r="F352" s="67">
        <v>0.8</v>
      </c>
      <c r="G352" s="93">
        <v>0.6</v>
      </c>
      <c r="H352" s="24">
        <v>0.55000000000000004</v>
      </c>
      <c r="I352" s="24"/>
      <c r="J352" s="24"/>
      <c r="K352" s="24">
        <v>1.1499999999999999</v>
      </c>
      <c r="L352" s="93">
        <v>0</v>
      </c>
      <c r="M352" s="24">
        <v>0.73</v>
      </c>
      <c r="N352" s="24"/>
      <c r="O352" s="24"/>
      <c r="P352" s="66">
        <v>0.73</v>
      </c>
      <c r="Q352" s="24"/>
      <c r="R352" s="24">
        <v>0.9</v>
      </c>
      <c r="S352" s="24"/>
      <c r="T352" s="24"/>
      <c r="U352" s="24">
        <v>0.9</v>
      </c>
      <c r="V352" s="93">
        <v>0.7</v>
      </c>
      <c r="W352" s="24">
        <v>1.2</v>
      </c>
      <c r="X352" s="24"/>
      <c r="Y352" s="24"/>
      <c r="Z352" s="67">
        <v>1.9</v>
      </c>
      <c r="AA352" s="93">
        <v>0</v>
      </c>
      <c r="AB352" s="24">
        <v>0.7</v>
      </c>
      <c r="AC352" s="24"/>
      <c r="AD352" s="24"/>
      <c r="AE352" s="67">
        <v>0.7</v>
      </c>
      <c r="AF352" s="93">
        <v>0</v>
      </c>
      <c r="AG352" s="24">
        <v>0.7</v>
      </c>
      <c r="AH352" s="24"/>
      <c r="AI352" s="24"/>
      <c r="AJ352" s="67">
        <v>0.7</v>
      </c>
    </row>
    <row r="353" spans="1:36" ht="51">
      <c r="A353" s="87" t="s">
        <v>593</v>
      </c>
      <c r="B353" s="93">
        <v>3.6</v>
      </c>
      <c r="C353" s="24">
        <v>3</v>
      </c>
      <c r="D353" s="24"/>
      <c r="E353" s="24"/>
      <c r="F353" s="67">
        <v>6.6</v>
      </c>
      <c r="G353" s="93">
        <v>2.2999999999999998</v>
      </c>
      <c r="H353" s="24">
        <v>1.75</v>
      </c>
      <c r="I353" s="24"/>
      <c r="J353" s="24"/>
      <c r="K353" s="24">
        <v>4.05</v>
      </c>
      <c r="L353" s="93">
        <v>2.4</v>
      </c>
      <c r="M353" s="24">
        <v>1.8</v>
      </c>
      <c r="N353" s="24"/>
      <c r="O353" s="24"/>
      <c r="P353" s="66">
        <v>4.2</v>
      </c>
      <c r="Q353" s="24">
        <v>2.2000000000000002</v>
      </c>
      <c r="R353" s="24">
        <v>1.6</v>
      </c>
      <c r="S353" s="24"/>
      <c r="T353" s="24"/>
      <c r="U353" s="24">
        <v>3.8000000000000003</v>
      </c>
      <c r="V353" s="93">
        <v>1.2</v>
      </c>
      <c r="W353" s="24">
        <v>1.6</v>
      </c>
      <c r="X353" s="24"/>
      <c r="Y353" s="24"/>
      <c r="Z353" s="67">
        <v>2.8</v>
      </c>
      <c r="AA353" s="93">
        <v>2</v>
      </c>
      <c r="AB353" s="24">
        <v>1.2</v>
      </c>
      <c r="AC353" s="24"/>
      <c r="AD353" s="24"/>
      <c r="AE353" s="67">
        <v>3.2</v>
      </c>
      <c r="AF353" s="93">
        <v>1.9</v>
      </c>
      <c r="AG353" s="24">
        <v>0.4</v>
      </c>
      <c r="AH353" s="24"/>
      <c r="AI353" s="24"/>
      <c r="AJ353" s="67">
        <v>2.2999999999999998</v>
      </c>
    </row>
    <row r="354" spans="1:36" ht="51">
      <c r="A354" s="87" t="s">
        <v>594</v>
      </c>
      <c r="B354" s="93">
        <v>0</v>
      </c>
      <c r="C354" s="24">
        <v>0.6</v>
      </c>
      <c r="D354" s="24"/>
      <c r="E354" s="24"/>
      <c r="F354" s="67">
        <v>0.6</v>
      </c>
      <c r="G354" s="93">
        <v>0.6</v>
      </c>
      <c r="H354" s="24">
        <v>0</v>
      </c>
      <c r="I354" s="24"/>
      <c r="J354" s="24"/>
      <c r="K354" s="24">
        <v>0.6</v>
      </c>
      <c r="L354" s="93">
        <v>0.6</v>
      </c>
      <c r="M354" s="24">
        <v>0</v>
      </c>
      <c r="N354" s="24"/>
      <c r="O354" s="24"/>
      <c r="P354" s="66">
        <v>0.6</v>
      </c>
      <c r="Q354" s="24">
        <v>0.6</v>
      </c>
      <c r="R354" s="24"/>
      <c r="S354" s="24"/>
      <c r="T354" s="24"/>
      <c r="U354" s="24">
        <v>0.6</v>
      </c>
      <c r="V354" s="93">
        <v>0</v>
      </c>
      <c r="W354" s="24">
        <v>0.5</v>
      </c>
      <c r="X354" s="24"/>
      <c r="Y354" s="24"/>
      <c r="Z354" s="67">
        <v>0.5</v>
      </c>
      <c r="AA354" s="93">
        <v>0</v>
      </c>
      <c r="AB354" s="24">
        <v>0.54</v>
      </c>
      <c r="AC354" s="24"/>
      <c r="AD354" s="24"/>
      <c r="AE354" s="67">
        <v>0.54</v>
      </c>
      <c r="AF354" s="93">
        <v>0.4</v>
      </c>
      <c r="AG354" s="24">
        <v>0</v>
      </c>
      <c r="AH354" s="24"/>
      <c r="AI354" s="24"/>
      <c r="AJ354" s="67">
        <v>0.4</v>
      </c>
    </row>
    <row r="355" spans="1:36" ht="51">
      <c r="A355" s="87" t="s">
        <v>596</v>
      </c>
      <c r="B355" s="93">
        <v>2.4</v>
      </c>
      <c r="C355" s="24">
        <v>1.7</v>
      </c>
      <c r="D355" s="24"/>
      <c r="E355" s="24"/>
      <c r="F355" s="67">
        <v>4.0999999999999996</v>
      </c>
      <c r="G355" s="93">
        <v>1</v>
      </c>
      <c r="H355" s="24">
        <v>2.2000000000000002</v>
      </c>
      <c r="I355" s="24"/>
      <c r="J355" s="24"/>
      <c r="K355" s="24">
        <v>3.2</v>
      </c>
      <c r="L355" s="93">
        <v>0.9</v>
      </c>
      <c r="M355" s="24">
        <v>1.8</v>
      </c>
      <c r="N355" s="24"/>
      <c r="O355" s="24"/>
      <c r="P355" s="66">
        <v>2.7</v>
      </c>
      <c r="Q355" s="24">
        <v>0.9</v>
      </c>
      <c r="R355" s="24">
        <v>2.2000000000000002</v>
      </c>
      <c r="S355" s="24"/>
      <c r="T355" s="24"/>
      <c r="U355" s="24">
        <v>3.1</v>
      </c>
      <c r="V355" s="93">
        <v>0</v>
      </c>
      <c r="W355" s="24">
        <v>2.8</v>
      </c>
      <c r="X355" s="24"/>
      <c r="Y355" s="24"/>
      <c r="Z355" s="67">
        <v>2.8</v>
      </c>
      <c r="AA355" s="93">
        <v>0</v>
      </c>
      <c r="AB355" s="24">
        <v>2.8</v>
      </c>
      <c r="AC355" s="24"/>
      <c r="AD355" s="24"/>
      <c r="AE355" s="67">
        <v>2.8</v>
      </c>
      <c r="AF355" s="93">
        <v>0</v>
      </c>
      <c r="AG355" s="24">
        <v>2.8</v>
      </c>
      <c r="AH355" s="24"/>
      <c r="AI355" s="24"/>
      <c r="AJ355" s="67">
        <v>2.8</v>
      </c>
    </row>
    <row r="356" spans="1:36" ht="63.75">
      <c r="A356" s="87" t="s">
        <v>597</v>
      </c>
      <c r="B356" s="97">
        <v>2.4</v>
      </c>
      <c r="C356" s="24">
        <v>0</v>
      </c>
      <c r="D356" s="24"/>
      <c r="E356" s="24"/>
      <c r="F356" s="67">
        <v>2.4</v>
      </c>
      <c r="G356" s="97">
        <v>2.5</v>
      </c>
      <c r="H356" s="24">
        <v>0</v>
      </c>
      <c r="I356" s="24"/>
      <c r="J356" s="24"/>
      <c r="K356" s="24">
        <v>2.5</v>
      </c>
      <c r="L356" s="96">
        <v>2.2999999999999998</v>
      </c>
      <c r="M356" s="44"/>
      <c r="N356" s="44"/>
      <c r="O356" s="44"/>
      <c r="P356" s="66">
        <v>2.2999999999999998</v>
      </c>
      <c r="Q356" s="24">
        <v>2.2999999999999998</v>
      </c>
      <c r="R356" s="24"/>
      <c r="S356" s="24"/>
      <c r="T356" s="24"/>
      <c r="U356" s="24">
        <v>2.2999999999999998</v>
      </c>
      <c r="V356" s="97">
        <v>2.4</v>
      </c>
      <c r="W356" s="24">
        <v>0</v>
      </c>
      <c r="X356" s="24"/>
      <c r="Y356" s="24"/>
      <c r="Z356" s="67">
        <v>2.4</v>
      </c>
      <c r="AA356" s="97">
        <v>2.4500000000000002</v>
      </c>
      <c r="AB356" s="24">
        <v>0</v>
      </c>
      <c r="AC356" s="24"/>
      <c r="AD356" s="24"/>
      <c r="AE356" s="67">
        <v>2.4500000000000002</v>
      </c>
      <c r="AF356" s="97">
        <v>2.2000000000000002</v>
      </c>
      <c r="AG356" s="24">
        <v>0</v>
      </c>
      <c r="AH356" s="24"/>
      <c r="AI356" s="24"/>
      <c r="AJ356" s="67">
        <v>2.2000000000000002</v>
      </c>
    </row>
    <row r="357" spans="1:36" ht="38.25">
      <c r="A357" s="87" t="s">
        <v>598</v>
      </c>
      <c r="B357" s="97">
        <v>2.2000000000000002</v>
      </c>
      <c r="C357" s="24">
        <v>3</v>
      </c>
      <c r="D357" s="24"/>
      <c r="E357" s="24"/>
      <c r="F357" s="67">
        <v>5.2</v>
      </c>
      <c r="G357" s="97">
        <v>2</v>
      </c>
      <c r="H357" s="24">
        <v>2.8</v>
      </c>
      <c r="I357" s="24"/>
      <c r="J357" s="24"/>
      <c r="K357" s="24">
        <v>4.8</v>
      </c>
      <c r="L357" s="93">
        <v>2.1</v>
      </c>
      <c r="M357" s="24">
        <v>2.2999999999999998</v>
      </c>
      <c r="N357" s="24"/>
      <c r="O357" s="24"/>
      <c r="P357" s="66">
        <v>4.4000000000000004</v>
      </c>
      <c r="Q357" s="24">
        <v>0.7</v>
      </c>
      <c r="R357" s="24">
        <v>4.5999999999999996</v>
      </c>
      <c r="S357" s="24"/>
      <c r="T357" s="24"/>
      <c r="U357" s="24">
        <v>5.3</v>
      </c>
      <c r="V357" s="97">
        <v>1.9</v>
      </c>
      <c r="W357" s="24">
        <v>2.5</v>
      </c>
      <c r="X357" s="24"/>
      <c r="Y357" s="24"/>
      <c r="Z357" s="67">
        <v>4.4000000000000004</v>
      </c>
      <c r="AA357" s="97">
        <v>0.8</v>
      </c>
      <c r="AB357" s="24">
        <v>3.2</v>
      </c>
      <c r="AC357" s="24"/>
      <c r="AD357" s="24"/>
      <c r="AE357" s="67">
        <v>4</v>
      </c>
      <c r="AF357" s="97">
        <v>1.8</v>
      </c>
      <c r="AG357" s="24">
        <v>2.7</v>
      </c>
      <c r="AH357" s="24"/>
      <c r="AI357" s="24"/>
      <c r="AJ357" s="67">
        <v>4.5</v>
      </c>
    </row>
    <row r="358" spans="1:36" ht="63.75">
      <c r="A358" s="87" t="s">
        <v>600</v>
      </c>
      <c r="B358" s="93">
        <v>3.3499999999999996</v>
      </c>
      <c r="C358" s="24">
        <v>1.2</v>
      </c>
      <c r="D358" s="24"/>
      <c r="E358" s="24"/>
      <c r="F358" s="67">
        <v>4.55</v>
      </c>
      <c r="G358" s="97">
        <v>1.42</v>
      </c>
      <c r="H358" s="24">
        <v>3.6</v>
      </c>
      <c r="I358" s="24"/>
      <c r="J358" s="24"/>
      <c r="K358" s="24">
        <v>5.0199999999999996</v>
      </c>
      <c r="L358" s="96">
        <v>1.7</v>
      </c>
      <c r="M358" s="44">
        <v>2.1</v>
      </c>
      <c r="N358" s="44"/>
      <c r="O358" s="44"/>
      <c r="P358" s="66">
        <v>3.8</v>
      </c>
      <c r="Q358" s="24">
        <v>1.9</v>
      </c>
      <c r="R358" s="24">
        <v>2</v>
      </c>
      <c r="S358" s="24"/>
      <c r="T358" s="24"/>
      <c r="U358" s="24">
        <v>3.9</v>
      </c>
      <c r="V358" s="97">
        <v>1.7</v>
      </c>
      <c r="W358" s="24">
        <v>2.1</v>
      </c>
      <c r="X358" s="24"/>
      <c r="Y358" s="24"/>
      <c r="Z358" s="67">
        <v>3.8</v>
      </c>
      <c r="AA358" s="97">
        <v>1.5</v>
      </c>
      <c r="AB358" s="24">
        <v>1.85</v>
      </c>
      <c r="AC358" s="24"/>
      <c r="AD358" s="24"/>
      <c r="AE358" s="67">
        <v>3.35</v>
      </c>
      <c r="AF358" s="97">
        <v>1.3</v>
      </c>
      <c r="AG358" s="24">
        <v>3.6999999999999997</v>
      </c>
      <c r="AH358" s="24"/>
      <c r="AI358" s="24"/>
      <c r="AJ358" s="67">
        <v>5</v>
      </c>
    </row>
    <row r="359" spans="1:36" ht="38.25">
      <c r="A359" s="87" t="s">
        <v>601</v>
      </c>
      <c r="B359" s="93">
        <v>0.54</v>
      </c>
      <c r="C359" s="24"/>
      <c r="D359" s="24"/>
      <c r="E359" s="24"/>
      <c r="F359" s="67">
        <v>0.54</v>
      </c>
      <c r="G359" s="93">
        <v>0.55000000000000004</v>
      </c>
      <c r="H359" s="24"/>
      <c r="I359" s="24"/>
      <c r="J359" s="24"/>
      <c r="K359" s="24">
        <v>0.55000000000000004</v>
      </c>
      <c r="L359" s="93">
        <v>0.54</v>
      </c>
      <c r="M359" s="24"/>
      <c r="N359" s="24"/>
      <c r="O359" s="24"/>
      <c r="P359" s="66">
        <v>0.54</v>
      </c>
      <c r="Q359" s="24">
        <v>0.4</v>
      </c>
      <c r="R359" s="24"/>
      <c r="S359" s="24"/>
      <c r="T359" s="24"/>
      <c r="U359" s="24">
        <v>0.4</v>
      </c>
      <c r="V359" s="93">
        <v>0.7</v>
      </c>
      <c r="W359" s="24"/>
      <c r="X359" s="24"/>
      <c r="Y359" s="24"/>
      <c r="Z359" s="67">
        <v>0.7</v>
      </c>
      <c r="AA359" s="93">
        <v>0.6</v>
      </c>
      <c r="AB359" s="24"/>
      <c r="AC359" s="24"/>
      <c r="AD359" s="24"/>
      <c r="AE359" s="67">
        <v>0.6</v>
      </c>
      <c r="AF359" s="93">
        <v>0.3</v>
      </c>
      <c r="AG359" s="24"/>
      <c r="AH359" s="24"/>
      <c r="AI359" s="24"/>
      <c r="AJ359" s="67">
        <v>0.3</v>
      </c>
    </row>
    <row r="360" spans="1:36" ht="38.25">
      <c r="A360" s="87" t="s">
        <v>602</v>
      </c>
      <c r="B360" s="93">
        <v>0</v>
      </c>
      <c r="C360" s="24">
        <v>0.5</v>
      </c>
      <c r="D360" s="24"/>
      <c r="E360" s="24"/>
      <c r="F360" s="67">
        <v>0.5</v>
      </c>
      <c r="G360" s="93">
        <v>0.5</v>
      </c>
      <c r="H360" s="24">
        <v>0</v>
      </c>
      <c r="I360" s="24"/>
      <c r="J360" s="24"/>
      <c r="K360" s="24">
        <v>0.5</v>
      </c>
      <c r="L360" s="93">
        <v>0.5</v>
      </c>
      <c r="M360" s="24">
        <v>0</v>
      </c>
      <c r="N360" s="24"/>
      <c r="O360" s="24"/>
      <c r="P360" s="66">
        <v>0.5</v>
      </c>
      <c r="Q360" s="24"/>
      <c r="R360" s="24">
        <v>0.5</v>
      </c>
      <c r="S360" s="24"/>
      <c r="T360" s="24"/>
      <c r="U360" s="24">
        <v>0.5</v>
      </c>
      <c r="V360" s="93">
        <v>0</v>
      </c>
      <c r="W360" s="24">
        <v>0.25</v>
      </c>
      <c r="X360" s="24"/>
      <c r="Y360" s="24"/>
      <c r="Z360" s="67">
        <v>0.25</v>
      </c>
      <c r="AA360" s="93">
        <v>0.5</v>
      </c>
      <c r="AB360" s="24">
        <v>0</v>
      </c>
      <c r="AC360" s="24"/>
      <c r="AD360" s="24"/>
      <c r="AE360" s="67">
        <v>0.5</v>
      </c>
      <c r="AF360" s="93">
        <v>0.3</v>
      </c>
      <c r="AG360" s="24">
        <v>0</v>
      </c>
      <c r="AH360" s="24"/>
      <c r="AI360" s="24"/>
      <c r="AJ360" s="67">
        <v>0.3</v>
      </c>
    </row>
    <row r="361" spans="1:36" ht="51">
      <c r="A361" s="87" t="s">
        <v>604</v>
      </c>
      <c r="B361" s="93">
        <v>0.44</v>
      </c>
      <c r="C361" s="24"/>
      <c r="D361" s="24"/>
      <c r="E361" s="24"/>
      <c r="F361" s="67">
        <v>0.44</v>
      </c>
      <c r="G361" s="93">
        <v>0.44</v>
      </c>
      <c r="H361" s="24"/>
      <c r="I361" s="24"/>
      <c r="J361" s="24"/>
      <c r="K361" s="24">
        <v>0.44</v>
      </c>
      <c r="L361" s="93">
        <v>0.6</v>
      </c>
      <c r="M361" s="24"/>
      <c r="N361" s="24"/>
      <c r="O361" s="24"/>
      <c r="P361" s="66">
        <v>0.6</v>
      </c>
      <c r="Q361" s="24">
        <v>0.6</v>
      </c>
      <c r="R361" s="24"/>
      <c r="S361" s="24"/>
      <c r="T361" s="24"/>
      <c r="U361" s="24">
        <v>0.6</v>
      </c>
      <c r="V361" s="93">
        <v>0.4</v>
      </c>
      <c r="W361" s="24"/>
      <c r="X361" s="24"/>
      <c r="Y361" s="24"/>
      <c r="Z361" s="67">
        <v>0.4</v>
      </c>
      <c r="AA361" s="93">
        <v>0.3</v>
      </c>
      <c r="AB361" s="24"/>
      <c r="AC361" s="24"/>
      <c r="AD361" s="24"/>
      <c r="AE361" s="67">
        <v>0.3</v>
      </c>
      <c r="AF361" s="93">
        <v>0.4</v>
      </c>
      <c r="AG361" s="24"/>
      <c r="AH361" s="24"/>
      <c r="AI361" s="24"/>
      <c r="AJ361" s="67">
        <v>0.4</v>
      </c>
    </row>
    <row r="362" spans="1:36" ht="38.25">
      <c r="A362" s="87" t="s">
        <v>605</v>
      </c>
      <c r="B362" s="97">
        <v>6.5</v>
      </c>
      <c r="C362" s="24">
        <v>14</v>
      </c>
      <c r="D362" s="24"/>
      <c r="E362" s="24"/>
      <c r="F362" s="67">
        <v>20.5</v>
      </c>
      <c r="G362" s="97">
        <v>8</v>
      </c>
      <c r="H362" s="24">
        <v>12.5</v>
      </c>
      <c r="I362" s="24"/>
      <c r="J362" s="24"/>
      <c r="K362" s="24">
        <v>20.5</v>
      </c>
      <c r="L362" s="96">
        <v>7.5</v>
      </c>
      <c r="M362" s="44">
        <v>14.5</v>
      </c>
      <c r="N362" s="44"/>
      <c r="O362" s="44"/>
      <c r="P362" s="66">
        <v>22</v>
      </c>
      <c r="Q362" s="24">
        <v>8.3000000000000007</v>
      </c>
      <c r="R362" s="24">
        <v>15.8</v>
      </c>
      <c r="S362" s="24"/>
      <c r="T362" s="24"/>
      <c r="U362" s="24">
        <v>24.1</v>
      </c>
      <c r="V362" s="97">
        <v>6.5</v>
      </c>
      <c r="W362" s="24">
        <v>13.5</v>
      </c>
      <c r="X362" s="24"/>
      <c r="Y362" s="24"/>
      <c r="Z362" s="67">
        <v>20</v>
      </c>
      <c r="AA362" s="97">
        <v>3.5</v>
      </c>
      <c r="AB362" s="24">
        <v>10</v>
      </c>
      <c r="AC362" s="24"/>
      <c r="AD362" s="24"/>
      <c r="AE362" s="67">
        <v>13.5</v>
      </c>
      <c r="AF362" s="97">
        <v>5.8</v>
      </c>
      <c r="AG362" s="24">
        <v>10</v>
      </c>
      <c r="AH362" s="24"/>
      <c r="AI362" s="24"/>
      <c r="AJ362" s="67">
        <v>15.8</v>
      </c>
    </row>
    <row r="363" spans="1:36" ht="51">
      <c r="A363" s="87" t="s">
        <v>1258</v>
      </c>
      <c r="B363" s="97">
        <v>40</v>
      </c>
      <c r="C363" s="24"/>
      <c r="D363" s="24"/>
      <c r="E363" s="24"/>
      <c r="F363" s="67"/>
      <c r="G363" s="97">
        <v>20</v>
      </c>
      <c r="H363" s="24"/>
      <c r="I363" s="24"/>
      <c r="J363" s="24"/>
      <c r="K363" s="24"/>
      <c r="L363" s="96">
        <v>0</v>
      </c>
      <c r="M363" s="44"/>
      <c r="N363" s="44"/>
      <c r="O363" s="44"/>
      <c r="P363" s="66"/>
      <c r="Q363" s="24">
        <v>5</v>
      </c>
      <c r="R363" s="24"/>
      <c r="S363" s="24"/>
      <c r="T363" s="24"/>
      <c r="U363" s="24">
        <v>5</v>
      </c>
      <c r="V363" s="97">
        <v>39</v>
      </c>
      <c r="W363" s="24"/>
      <c r="X363" s="24"/>
      <c r="Y363" s="24"/>
      <c r="Z363" s="67"/>
      <c r="AA363" s="97">
        <v>10</v>
      </c>
      <c r="AB363" s="24"/>
      <c r="AC363" s="24"/>
      <c r="AD363" s="24"/>
      <c r="AE363" s="67"/>
      <c r="AF363" s="97">
        <v>5</v>
      </c>
      <c r="AG363" s="24"/>
      <c r="AH363" s="24"/>
      <c r="AI363" s="24"/>
      <c r="AJ363" s="67"/>
    </row>
    <row r="364" spans="1:36" ht="38.25">
      <c r="A364" s="87" t="s">
        <v>609</v>
      </c>
      <c r="B364" s="97">
        <v>6.3</v>
      </c>
      <c r="C364" s="24">
        <v>9.3000000000000007</v>
      </c>
      <c r="D364" s="24"/>
      <c r="E364" s="24"/>
      <c r="F364" s="67">
        <v>15.600000000000001</v>
      </c>
      <c r="G364" s="97">
        <v>7.5</v>
      </c>
      <c r="H364" s="24">
        <v>10</v>
      </c>
      <c r="I364" s="24"/>
      <c r="J364" s="24"/>
      <c r="K364" s="24">
        <v>17.5</v>
      </c>
      <c r="L364" s="96">
        <v>3.5</v>
      </c>
      <c r="M364" s="44">
        <v>8.5</v>
      </c>
      <c r="N364" s="44"/>
      <c r="O364" s="44"/>
      <c r="P364" s="66">
        <v>12</v>
      </c>
      <c r="Q364" s="24">
        <v>7.5</v>
      </c>
      <c r="R364" s="24">
        <v>9</v>
      </c>
      <c r="S364" s="24"/>
      <c r="T364" s="24"/>
      <c r="U364" s="24">
        <v>16.5</v>
      </c>
      <c r="V364" s="97">
        <v>4.8</v>
      </c>
      <c r="W364" s="24">
        <v>7.6</v>
      </c>
      <c r="X364" s="24"/>
      <c r="Y364" s="24"/>
      <c r="Z364" s="67">
        <v>12.399999999999999</v>
      </c>
      <c r="AA364" s="97">
        <v>8.5</v>
      </c>
      <c r="AB364" s="24">
        <v>2.6</v>
      </c>
      <c r="AC364" s="24"/>
      <c r="AD364" s="24"/>
      <c r="AE364" s="67">
        <v>11.1</v>
      </c>
      <c r="AF364" s="97">
        <v>1.5</v>
      </c>
      <c r="AG364" s="24">
        <v>3</v>
      </c>
      <c r="AH364" s="24"/>
      <c r="AI364" s="24"/>
      <c r="AJ364" s="67">
        <v>4.5</v>
      </c>
    </row>
    <row r="365" spans="1:36" ht="38.25">
      <c r="A365" s="87" t="s">
        <v>611</v>
      </c>
      <c r="B365" s="97">
        <v>5</v>
      </c>
      <c r="C365" s="24">
        <v>9.5</v>
      </c>
      <c r="D365" s="24"/>
      <c r="E365" s="24"/>
      <c r="F365" s="67">
        <v>14.5</v>
      </c>
      <c r="G365" s="97">
        <v>6</v>
      </c>
      <c r="H365" s="24">
        <v>8</v>
      </c>
      <c r="I365" s="24"/>
      <c r="J365" s="24"/>
      <c r="K365" s="24">
        <v>14</v>
      </c>
      <c r="L365" s="96">
        <v>5.0999999999999996</v>
      </c>
      <c r="M365" s="44">
        <v>9.8000000000000007</v>
      </c>
      <c r="N365" s="44"/>
      <c r="O365" s="44"/>
      <c r="P365" s="66">
        <v>14.9</v>
      </c>
      <c r="Q365" s="24">
        <v>5.5</v>
      </c>
      <c r="R365" s="24">
        <v>8.3000000000000007</v>
      </c>
      <c r="S365" s="24"/>
      <c r="T365" s="24"/>
      <c r="U365" s="24">
        <v>13.8</v>
      </c>
      <c r="V365" s="97">
        <v>2</v>
      </c>
      <c r="W365" s="24">
        <v>4.5999999999999996</v>
      </c>
      <c r="X365" s="24"/>
      <c r="Y365" s="24"/>
      <c r="Z365" s="67">
        <v>6.6</v>
      </c>
      <c r="AA365" s="97">
        <v>3</v>
      </c>
      <c r="AB365" s="24">
        <v>6.5</v>
      </c>
      <c r="AC365" s="24"/>
      <c r="AD365" s="24"/>
      <c r="AE365" s="67">
        <v>9.5</v>
      </c>
      <c r="AF365" s="97">
        <v>0.8</v>
      </c>
      <c r="AG365" s="24">
        <v>4.5</v>
      </c>
      <c r="AH365" s="24"/>
      <c r="AI365" s="24"/>
      <c r="AJ365" s="67">
        <v>5.3</v>
      </c>
    </row>
    <row r="366" spans="1:36" ht="25.5">
      <c r="A366" s="87" t="s">
        <v>612</v>
      </c>
      <c r="B366" s="93">
        <v>0.5</v>
      </c>
      <c r="C366" s="24">
        <v>1</v>
      </c>
      <c r="D366" s="24"/>
      <c r="E366" s="24"/>
      <c r="F366" s="67">
        <v>1.5</v>
      </c>
      <c r="G366" s="93">
        <v>2</v>
      </c>
      <c r="H366" s="24">
        <v>4</v>
      </c>
      <c r="I366" s="24"/>
      <c r="J366" s="24"/>
      <c r="K366" s="24">
        <v>6</v>
      </c>
      <c r="L366" s="93">
        <v>2.8</v>
      </c>
      <c r="M366" s="24">
        <v>3.5</v>
      </c>
      <c r="N366" s="24"/>
      <c r="O366" s="24"/>
      <c r="P366" s="66">
        <v>6.3</v>
      </c>
      <c r="Q366" s="24">
        <v>2.8</v>
      </c>
      <c r="R366" s="24">
        <v>3.5</v>
      </c>
      <c r="S366" s="24"/>
      <c r="T366" s="24"/>
      <c r="U366" s="24">
        <v>6.3</v>
      </c>
      <c r="V366" s="93">
        <v>1</v>
      </c>
      <c r="W366" s="24">
        <v>0.3</v>
      </c>
      <c r="X366" s="24"/>
      <c r="Y366" s="24"/>
      <c r="Z366" s="67">
        <v>1.3</v>
      </c>
      <c r="AA366" s="93">
        <v>1.2</v>
      </c>
      <c r="AB366" s="24">
        <v>1.8</v>
      </c>
      <c r="AC366" s="24"/>
      <c r="AD366" s="24"/>
      <c r="AE366" s="67">
        <v>3</v>
      </c>
      <c r="AF366" s="93">
        <v>1.6</v>
      </c>
      <c r="AG366" s="24">
        <v>1.6</v>
      </c>
      <c r="AH366" s="24"/>
      <c r="AI366" s="24"/>
      <c r="AJ366" s="67">
        <v>3.2</v>
      </c>
    </row>
    <row r="367" spans="1:36" ht="63.75">
      <c r="A367" s="87" t="s">
        <v>613</v>
      </c>
      <c r="B367" s="97">
        <v>0</v>
      </c>
      <c r="C367" s="24">
        <v>0</v>
      </c>
      <c r="D367" s="24">
        <v>13.2</v>
      </c>
      <c r="E367" s="24"/>
      <c r="F367" s="67">
        <v>13.2</v>
      </c>
      <c r="G367" s="97">
        <v>0</v>
      </c>
      <c r="H367" s="24">
        <v>0</v>
      </c>
      <c r="I367" s="24">
        <v>11.5</v>
      </c>
      <c r="J367" s="24"/>
      <c r="K367" s="24">
        <v>11.5</v>
      </c>
      <c r="L367" s="96"/>
      <c r="M367" s="44"/>
      <c r="N367" s="44">
        <v>9</v>
      </c>
      <c r="O367" s="44"/>
      <c r="P367" s="66">
        <v>9</v>
      </c>
      <c r="Q367" s="24">
        <v>8</v>
      </c>
      <c r="R367" s="24"/>
      <c r="S367" s="24"/>
      <c r="T367" s="24"/>
      <c r="U367" s="24">
        <v>8</v>
      </c>
      <c r="V367" s="97">
        <v>0</v>
      </c>
      <c r="W367" s="24">
        <v>0</v>
      </c>
      <c r="X367" s="24">
        <v>9.1999999999999993</v>
      </c>
      <c r="Y367" s="24"/>
      <c r="Z367" s="67">
        <v>9.1999999999999993</v>
      </c>
      <c r="AA367" s="97">
        <v>0</v>
      </c>
      <c r="AB367" s="24">
        <v>0</v>
      </c>
      <c r="AC367" s="24">
        <v>9.1</v>
      </c>
      <c r="AD367" s="24"/>
      <c r="AE367" s="67">
        <v>9.1</v>
      </c>
      <c r="AF367" s="97">
        <v>0</v>
      </c>
      <c r="AG367" s="24">
        <v>0</v>
      </c>
      <c r="AH367" s="24">
        <v>6.5</v>
      </c>
      <c r="AI367" s="24"/>
      <c r="AJ367" s="67">
        <v>6.5</v>
      </c>
    </row>
    <row r="368" spans="1:36" ht="25.5">
      <c r="A368" s="87" t="s">
        <v>614</v>
      </c>
      <c r="B368" s="93">
        <v>2.2000000000000002</v>
      </c>
      <c r="C368" s="24">
        <v>1.5</v>
      </c>
      <c r="D368" s="24"/>
      <c r="E368" s="24"/>
      <c r="F368" s="67">
        <v>3.7</v>
      </c>
      <c r="G368" s="93">
        <v>4.8</v>
      </c>
      <c r="H368" s="24">
        <v>0.2</v>
      </c>
      <c r="I368" s="24"/>
      <c r="J368" s="24"/>
      <c r="K368" s="24">
        <v>5</v>
      </c>
      <c r="L368" s="93">
        <v>3.3</v>
      </c>
      <c r="M368" s="24">
        <v>0.1</v>
      </c>
      <c r="N368" s="24"/>
      <c r="O368" s="24"/>
      <c r="P368" s="66">
        <v>3.4</v>
      </c>
      <c r="Q368" s="24">
        <v>5.9</v>
      </c>
      <c r="R368" s="24">
        <v>0.1</v>
      </c>
      <c r="S368" s="24"/>
      <c r="T368" s="24"/>
      <c r="U368" s="24">
        <v>6</v>
      </c>
      <c r="V368" s="93">
        <v>0</v>
      </c>
      <c r="W368" s="24">
        <v>4.0999999999999996</v>
      </c>
      <c r="X368" s="24"/>
      <c r="Y368" s="24"/>
      <c r="Z368" s="67">
        <v>4.0999999999999996</v>
      </c>
      <c r="AA368" s="93">
        <v>3.4</v>
      </c>
      <c r="AB368" s="24">
        <v>0</v>
      </c>
      <c r="AC368" s="24"/>
      <c r="AD368" s="24"/>
      <c r="AE368" s="67">
        <v>3.4</v>
      </c>
      <c r="AF368" s="93">
        <v>3.5</v>
      </c>
      <c r="AG368" s="24">
        <v>2</v>
      </c>
      <c r="AH368" s="24"/>
      <c r="AI368" s="24"/>
      <c r="AJ368" s="67">
        <v>5.5</v>
      </c>
    </row>
    <row r="369" spans="1:36" ht="38.25">
      <c r="A369" s="87" t="s">
        <v>615</v>
      </c>
      <c r="B369" s="97">
        <v>3.1</v>
      </c>
      <c r="C369" s="24">
        <v>7.6</v>
      </c>
      <c r="D369" s="24">
        <v>11.1</v>
      </c>
      <c r="E369" s="24"/>
      <c r="F369" s="67">
        <v>21.799999999999997</v>
      </c>
      <c r="G369" s="97">
        <v>3.1</v>
      </c>
      <c r="H369" s="24">
        <v>0</v>
      </c>
      <c r="I369" s="24">
        <v>10.199999999999999</v>
      </c>
      <c r="J369" s="24"/>
      <c r="K369" s="24">
        <v>13.299999999999999</v>
      </c>
      <c r="L369" s="96">
        <v>4</v>
      </c>
      <c r="M369" s="44">
        <v>0</v>
      </c>
      <c r="N369" s="44"/>
      <c r="O369" s="44"/>
      <c r="P369" s="66">
        <v>4</v>
      </c>
      <c r="Q369" s="24">
        <v>5.7</v>
      </c>
      <c r="R369" s="24"/>
      <c r="S369" s="24">
        <v>5.7</v>
      </c>
      <c r="T369" s="24"/>
      <c r="U369" s="24">
        <v>11.4</v>
      </c>
      <c r="V369" s="97">
        <v>0.28000000000000003</v>
      </c>
      <c r="W369" s="24">
        <v>0</v>
      </c>
      <c r="X369" s="24"/>
      <c r="Y369" s="24"/>
      <c r="Z369" s="67">
        <v>0.28000000000000003</v>
      </c>
      <c r="AA369" s="97">
        <v>4.0999999999999996</v>
      </c>
      <c r="AB369" s="24">
        <v>10.7</v>
      </c>
      <c r="AC369" s="24">
        <v>1.8</v>
      </c>
      <c r="AD369" s="24"/>
      <c r="AE369" s="67">
        <v>16.600000000000001</v>
      </c>
      <c r="AF369" s="97">
        <v>3.6</v>
      </c>
      <c r="AG369" s="24">
        <v>0</v>
      </c>
      <c r="AH369" s="24">
        <v>0</v>
      </c>
      <c r="AI369" s="24"/>
      <c r="AJ369" s="67">
        <v>3.6</v>
      </c>
    </row>
    <row r="370" spans="1:36" ht="38.25">
      <c r="A370" s="87" t="s">
        <v>616</v>
      </c>
      <c r="B370" s="97">
        <v>0.5</v>
      </c>
      <c r="C370" s="24">
        <v>4.8</v>
      </c>
      <c r="D370" s="24"/>
      <c r="E370" s="24"/>
      <c r="F370" s="67">
        <v>5.3</v>
      </c>
      <c r="G370" s="97">
        <v>1.5</v>
      </c>
      <c r="H370" s="24">
        <v>4</v>
      </c>
      <c r="I370" s="24"/>
      <c r="J370" s="24"/>
      <c r="K370" s="24">
        <v>5.5</v>
      </c>
      <c r="L370" s="96">
        <v>2</v>
      </c>
      <c r="M370" s="44">
        <v>5.2</v>
      </c>
      <c r="N370" s="44"/>
      <c r="O370" s="44"/>
      <c r="P370" s="66">
        <v>7.2</v>
      </c>
      <c r="Q370" s="24">
        <v>1.8</v>
      </c>
      <c r="R370" s="24">
        <v>4</v>
      </c>
      <c r="S370" s="24"/>
      <c r="T370" s="24"/>
      <c r="U370" s="24">
        <v>5.8</v>
      </c>
      <c r="V370" s="97">
        <v>1.5</v>
      </c>
      <c r="W370" s="24">
        <v>3.7</v>
      </c>
      <c r="X370" s="24"/>
      <c r="Y370" s="24"/>
      <c r="Z370" s="67">
        <v>5.2</v>
      </c>
      <c r="AA370" s="97">
        <v>1.8</v>
      </c>
      <c r="AB370" s="24">
        <v>3.6</v>
      </c>
      <c r="AC370" s="24"/>
      <c r="AD370" s="24"/>
      <c r="AE370" s="67">
        <v>5.4</v>
      </c>
      <c r="AF370" s="97">
        <v>1.5</v>
      </c>
      <c r="AG370" s="24">
        <v>1.7</v>
      </c>
      <c r="AH370" s="24"/>
      <c r="AI370" s="24"/>
      <c r="AJ370" s="67">
        <v>3.2</v>
      </c>
    </row>
    <row r="371" spans="1:36" ht="25.5">
      <c r="A371" s="87" t="s">
        <v>618</v>
      </c>
      <c r="B371" s="93">
        <v>3.3</v>
      </c>
      <c r="C371" s="24">
        <v>2.7</v>
      </c>
      <c r="D371" s="24"/>
      <c r="E371" s="24"/>
      <c r="F371" s="67">
        <v>6</v>
      </c>
      <c r="G371" s="93">
        <v>3</v>
      </c>
      <c r="H371" s="24">
        <v>2</v>
      </c>
      <c r="I371" s="24"/>
      <c r="J371" s="24"/>
      <c r="K371" s="24">
        <v>5</v>
      </c>
      <c r="L371" s="93">
        <v>2.2999999999999998</v>
      </c>
      <c r="M371" s="24">
        <v>1.7</v>
      </c>
      <c r="N371" s="24"/>
      <c r="O371" s="24"/>
      <c r="P371" s="66">
        <v>4</v>
      </c>
      <c r="Q371" s="24">
        <v>3</v>
      </c>
      <c r="R371" s="24">
        <v>1.9</v>
      </c>
      <c r="S371" s="24"/>
      <c r="T371" s="24"/>
      <c r="U371" s="24">
        <v>4.9000000000000004</v>
      </c>
      <c r="V371" s="93">
        <v>2.4</v>
      </c>
      <c r="W371" s="24">
        <v>1.4</v>
      </c>
      <c r="X371" s="24"/>
      <c r="Y371" s="24"/>
      <c r="Z371" s="67">
        <v>3.8</v>
      </c>
      <c r="AA371" s="93">
        <v>1.2</v>
      </c>
      <c r="AB371" s="24">
        <v>2.2999999999999998</v>
      </c>
      <c r="AC371" s="24"/>
      <c r="AD371" s="24"/>
      <c r="AE371" s="67">
        <v>3.5</v>
      </c>
      <c r="AF371" s="93">
        <v>1.2</v>
      </c>
      <c r="AG371" s="24">
        <v>1.2</v>
      </c>
      <c r="AH371" s="24"/>
      <c r="AI371" s="24"/>
      <c r="AJ371" s="67">
        <v>2.4</v>
      </c>
    </row>
    <row r="372" spans="1:36" ht="25.5">
      <c r="A372" s="87" t="s">
        <v>620</v>
      </c>
      <c r="B372" s="93">
        <v>3.9</v>
      </c>
      <c r="C372" s="24">
        <v>3.7</v>
      </c>
      <c r="D372" s="24"/>
      <c r="E372" s="24"/>
      <c r="F372" s="67">
        <v>7.6</v>
      </c>
      <c r="G372" s="93">
        <v>4</v>
      </c>
      <c r="H372" s="24">
        <v>4</v>
      </c>
      <c r="I372" s="24"/>
      <c r="J372" s="24"/>
      <c r="K372" s="24">
        <v>8</v>
      </c>
      <c r="L372" s="93">
        <v>4.2</v>
      </c>
      <c r="M372" s="24">
        <v>4.3</v>
      </c>
      <c r="N372" s="24"/>
      <c r="O372" s="24"/>
      <c r="P372" s="66">
        <v>8.5</v>
      </c>
      <c r="Q372" s="24">
        <v>4.4000000000000004</v>
      </c>
      <c r="R372" s="24">
        <v>5.9</v>
      </c>
      <c r="S372" s="24"/>
      <c r="T372" s="24"/>
      <c r="U372" s="24">
        <v>10.3</v>
      </c>
      <c r="V372" s="93">
        <v>3</v>
      </c>
      <c r="W372" s="24">
        <v>3.4</v>
      </c>
      <c r="X372" s="24"/>
      <c r="Y372" s="24"/>
      <c r="Z372" s="67">
        <v>6.4</v>
      </c>
      <c r="AA372" s="93">
        <v>2.5</v>
      </c>
      <c r="AB372" s="24">
        <v>3.3</v>
      </c>
      <c r="AC372" s="24"/>
      <c r="AD372" s="24"/>
      <c r="AE372" s="67">
        <v>5.8</v>
      </c>
      <c r="AF372" s="93">
        <v>3.8</v>
      </c>
      <c r="AG372" s="24">
        <v>4.5</v>
      </c>
      <c r="AH372" s="24"/>
      <c r="AI372" s="24"/>
      <c r="AJ372" s="67">
        <v>8.3000000000000007</v>
      </c>
    </row>
    <row r="373" spans="1:36" ht="25.5">
      <c r="A373" s="87" t="s">
        <v>621</v>
      </c>
      <c r="B373" s="93">
        <v>1.5</v>
      </c>
      <c r="C373" s="24">
        <v>2</v>
      </c>
      <c r="D373" s="24"/>
      <c r="E373" s="24"/>
      <c r="F373" s="67">
        <v>3.5</v>
      </c>
      <c r="G373" s="93">
        <v>0.3</v>
      </c>
      <c r="H373" s="24">
        <v>1.6</v>
      </c>
      <c r="I373" s="24"/>
      <c r="J373" s="24"/>
      <c r="K373" s="24">
        <v>1.9000000000000001</v>
      </c>
      <c r="L373" s="93">
        <v>0.1</v>
      </c>
      <c r="M373" s="24">
        <v>1.8</v>
      </c>
      <c r="N373" s="24"/>
      <c r="O373" s="24"/>
      <c r="P373" s="66">
        <v>1.9000000000000001</v>
      </c>
      <c r="Q373" s="24">
        <v>0.4</v>
      </c>
      <c r="R373" s="24">
        <v>1.8</v>
      </c>
      <c r="S373" s="24"/>
      <c r="T373" s="24"/>
      <c r="U373" s="24">
        <v>2.2000000000000002</v>
      </c>
      <c r="V373" s="93">
        <v>0</v>
      </c>
      <c r="W373" s="24">
        <v>2.2000000000000002</v>
      </c>
      <c r="X373" s="24"/>
      <c r="Y373" s="24"/>
      <c r="Z373" s="67">
        <v>2.2000000000000002</v>
      </c>
      <c r="AA373" s="93">
        <v>0</v>
      </c>
      <c r="AB373" s="24">
        <v>1.6</v>
      </c>
      <c r="AC373" s="24"/>
      <c r="AD373" s="24"/>
      <c r="AE373" s="67">
        <v>1.6</v>
      </c>
      <c r="AF373" s="93">
        <v>0.1</v>
      </c>
      <c r="AG373" s="24">
        <v>1.6</v>
      </c>
      <c r="AH373" s="24"/>
      <c r="AI373" s="24"/>
      <c r="AJ373" s="67">
        <v>1.7000000000000002</v>
      </c>
    </row>
    <row r="374" spans="1:36" ht="25.5">
      <c r="A374" s="87" t="s">
        <v>623</v>
      </c>
      <c r="B374" s="93">
        <v>8.8000000000000007</v>
      </c>
      <c r="C374" s="24">
        <v>10</v>
      </c>
      <c r="D374" s="24"/>
      <c r="E374" s="24"/>
      <c r="F374" s="67">
        <v>18.8</v>
      </c>
      <c r="G374" s="93">
        <v>9.3000000000000007</v>
      </c>
      <c r="H374" s="24">
        <v>9.5</v>
      </c>
      <c r="I374" s="24"/>
      <c r="J374" s="24"/>
      <c r="K374" s="24">
        <v>18.8</v>
      </c>
      <c r="L374" s="93">
        <v>7.5</v>
      </c>
      <c r="M374" s="24">
        <v>10</v>
      </c>
      <c r="N374" s="24"/>
      <c r="O374" s="24"/>
      <c r="P374" s="66">
        <v>17.5</v>
      </c>
      <c r="Q374" s="24">
        <v>10</v>
      </c>
      <c r="R374" s="24">
        <v>11.5</v>
      </c>
      <c r="S374" s="24"/>
      <c r="T374" s="24"/>
      <c r="U374" s="24">
        <v>21.5</v>
      </c>
      <c r="V374" s="93">
        <v>7</v>
      </c>
      <c r="W374" s="24">
        <v>7.7</v>
      </c>
      <c r="X374" s="24"/>
      <c r="Y374" s="24"/>
      <c r="Z374" s="67">
        <v>14.7</v>
      </c>
      <c r="AA374" s="93">
        <v>6.8</v>
      </c>
      <c r="AB374" s="24">
        <v>6.3</v>
      </c>
      <c r="AC374" s="24"/>
      <c r="AD374" s="24"/>
      <c r="AE374" s="67">
        <v>13.1</v>
      </c>
      <c r="AF374" s="93">
        <v>6</v>
      </c>
      <c r="AG374" s="24">
        <v>6.3</v>
      </c>
      <c r="AH374" s="24"/>
      <c r="AI374" s="24"/>
      <c r="AJ374" s="67">
        <v>12.3</v>
      </c>
    </row>
    <row r="375" spans="1:36" ht="25.5">
      <c r="A375" s="87" t="s">
        <v>625</v>
      </c>
      <c r="B375" s="93">
        <v>4.0999999999999996</v>
      </c>
      <c r="C375" s="24">
        <v>2.4</v>
      </c>
      <c r="D375" s="24"/>
      <c r="E375" s="24"/>
      <c r="F375" s="67">
        <v>6.5</v>
      </c>
      <c r="G375" s="93">
        <v>0.9</v>
      </c>
      <c r="H375" s="24">
        <v>5</v>
      </c>
      <c r="I375" s="24"/>
      <c r="J375" s="24"/>
      <c r="K375" s="24">
        <v>5.9</v>
      </c>
      <c r="L375" s="93">
        <v>1.6</v>
      </c>
      <c r="M375" s="24">
        <v>2.5</v>
      </c>
      <c r="N375" s="24"/>
      <c r="O375" s="24"/>
      <c r="P375" s="66">
        <v>4.0999999999999996</v>
      </c>
      <c r="Q375" s="24">
        <v>1.9</v>
      </c>
      <c r="R375" s="24">
        <v>2.2000000000000002</v>
      </c>
      <c r="S375" s="24"/>
      <c r="T375" s="24"/>
      <c r="U375" s="24">
        <v>4.0999999999999996</v>
      </c>
      <c r="V375" s="93">
        <v>3.1</v>
      </c>
      <c r="W375" s="24">
        <v>1.5</v>
      </c>
      <c r="X375" s="24"/>
      <c r="Y375" s="24"/>
      <c r="Z375" s="67">
        <v>4.5999999999999996</v>
      </c>
      <c r="AA375" s="93">
        <v>1.4</v>
      </c>
      <c r="AB375" s="24">
        <v>2.5</v>
      </c>
      <c r="AC375" s="24"/>
      <c r="AD375" s="24"/>
      <c r="AE375" s="67">
        <v>3.9</v>
      </c>
      <c r="AF375" s="93">
        <v>1.5</v>
      </c>
      <c r="AG375" s="24">
        <v>2.2000000000000002</v>
      </c>
      <c r="AH375" s="24"/>
      <c r="AI375" s="24"/>
      <c r="AJ375" s="67">
        <v>3.7</v>
      </c>
    </row>
    <row r="376" spans="1:36" ht="25.5">
      <c r="A376" s="87" t="s">
        <v>627</v>
      </c>
      <c r="B376" s="93">
        <v>4</v>
      </c>
      <c r="C376" s="24">
        <v>5</v>
      </c>
      <c r="D376" s="24"/>
      <c r="E376" s="24"/>
      <c r="F376" s="67">
        <v>9</v>
      </c>
      <c r="G376" s="93">
        <v>3.7</v>
      </c>
      <c r="H376" s="24">
        <v>2.8</v>
      </c>
      <c r="I376" s="24"/>
      <c r="J376" s="24"/>
      <c r="K376" s="24">
        <v>6.5</v>
      </c>
      <c r="L376" s="93">
        <v>2.6</v>
      </c>
      <c r="M376" s="24">
        <v>5.4</v>
      </c>
      <c r="N376" s="24"/>
      <c r="O376" s="24"/>
      <c r="P376" s="66">
        <v>8</v>
      </c>
      <c r="Q376" s="24">
        <v>3.2</v>
      </c>
      <c r="R376" s="24">
        <v>3.5</v>
      </c>
      <c r="S376" s="24"/>
      <c r="T376" s="24"/>
      <c r="U376" s="24">
        <v>6.7</v>
      </c>
      <c r="V376" s="93">
        <v>3.5</v>
      </c>
      <c r="W376" s="24">
        <v>3.2</v>
      </c>
      <c r="X376" s="24"/>
      <c r="Y376" s="24"/>
      <c r="Z376" s="67">
        <v>6.7</v>
      </c>
      <c r="AA376" s="93">
        <v>2.4</v>
      </c>
      <c r="AB376" s="24">
        <v>2.4</v>
      </c>
      <c r="AC376" s="24"/>
      <c r="AD376" s="24"/>
      <c r="AE376" s="67">
        <v>4.8</v>
      </c>
      <c r="AF376" s="93">
        <v>3.1</v>
      </c>
      <c r="AG376" s="24">
        <v>2.5</v>
      </c>
      <c r="AH376" s="24"/>
      <c r="AI376" s="24"/>
      <c r="AJ376" s="67">
        <v>5.6</v>
      </c>
    </row>
    <row r="377" spans="1:36" ht="25.5">
      <c r="A377" s="87" t="s">
        <v>628</v>
      </c>
      <c r="B377" s="93">
        <v>4.7</v>
      </c>
      <c r="C377" s="24">
        <v>3.6</v>
      </c>
      <c r="D377" s="24">
        <v>2.9</v>
      </c>
      <c r="E377" s="24"/>
      <c r="F377" s="67">
        <v>11.200000000000001</v>
      </c>
      <c r="G377" s="93">
        <v>3.4</v>
      </c>
      <c r="H377" s="24">
        <v>2.5</v>
      </c>
      <c r="I377" s="24">
        <v>3</v>
      </c>
      <c r="J377" s="24"/>
      <c r="K377" s="24">
        <v>8.9</v>
      </c>
      <c r="L377" s="93">
        <v>3.5</v>
      </c>
      <c r="M377" s="24">
        <v>2.6</v>
      </c>
      <c r="N377" s="24">
        <v>2.9</v>
      </c>
      <c r="O377" s="24"/>
      <c r="P377" s="66">
        <v>9</v>
      </c>
      <c r="Q377" s="24">
        <v>4.4000000000000004</v>
      </c>
      <c r="R377" s="24">
        <v>3.3</v>
      </c>
      <c r="S377" s="24">
        <v>2.8</v>
      </c>
      <c r="T377" s="24"/>
      <c r="U377" s="24">
        <v>10.5</v>
      </c>
      <c r="V377" s="93">
        <v>4</v>
      </c>
      <c r="W377" s="24">
        <v>2.7</v>
      </c>
      <c r="X377" s="24">
        <v>2.8</v>
      </c>
      <c r="Y377" s="24"/>
      <c r="Z377" s="67">
        <v>9.5</v>
      </c>
      <c r="AA377" s="93">
        <v>2.2000000000000002</v>
      </c>
      <c r="AB377" s="24">
        <v>2</v>
      </c>
      <c r="AC377" s="24">
        <v>2.5</v>
      </c>
      <c r="AD377" s="24"/>
      <c r="AE377" s="67">
        <v>6.7</v>
      </c>
      <c r="AF377" s="93">
        <v>3.3</v>
      </c>
      <c r="AG377" s="24">
        <v>2.5</v>
      </c>
      <c r="AH377" s="24">
        <v>2.5</v>
      </c>
      <c r="AI377" s="24"/>
      <c r="AJ377" s="67">
        <v>8.3000000000000007</v>
      </c>
    </row>
    <row r="378" spans="1:36" ht="25.5">
      <c r="A378" s="87" t="s">
        <v>630</v>
      </c>
      <c r="B378" s="93">
        <v>7.4</v>
      </c>
      <c r="C378" s="24">
        <v>9</v>
      </c>
      <c r="D378" s="24"/>
      <c r="E378" s="24"/>
      <c r="F378" s="67">
        <v>16.399999999999999</v>
      </c>
      <c r="G378" s="93">
        <v>8</v>
      </c>
      <c r="H378" s="24">
        <v>8.4</v>
      </c>
      <c r="I378" s="24"/>
      <c r="J378" s="24"/>
      <c r="K378" s="24">
        <v>16.399999999999999</v>
      </c>
      <c r="L378" s="93">
        <v>7.7</v>
      </c>
      <c r="M378" s="24">
        <v>9.3000000000000007</v>
      </c>
      <c r="N378" s="24"/>
      <c r="O378" s="24"/>
      <c r="P378" s="66">
        <v>17</v>
      </c>
      <c r="Q378" s="24">
        <v>6.8</v>
      </c>
      <c r="R378" s="24">
        <v>8.6</v>
      </c>
      <c r="S378" s="24"/>
      <c r="T378" s="24"/>
      <c r="U378" s="24">
        <v>15.399999999999999</v>
      </c>
      <c r="V378" s="93">
        <v>4.7</v>
      </c>
      <c r="W378" s="24">
        <v>8</v>
      </c>
      <c r="X378" s="24"/>
      <c r="Y378" s="24"/>
      <c r="Z378" s="67">
        <v>12.7</v>
      </c>
      <c r="AA378" s="93">
        <v>5.6</v>
      </c>
      <c r="AB378" s="24">
        <v>6.8</v>
      </c>
      <c r="AC378" s="24"/>
      <c r="AD378" s="24"/>
      <c r="AE378" s="67">
        <v>12.399999999999999</v>
      </c>
      <c r="AF378" s="93">
        <v>4.3</v>
      </c>
      <c r="AG378" s="24">
        <v>5.3</v>
      </c>
      <c r="AH378" s="24"/>
      <c r="AI378" s="24"/>
      <c r="AJ378" s="67">
        <v>9.6</v>
      </c>
    </row>
    <row r="379" spans="1:36" ht="51">
      <c r="A379" s="87" t="s">
        <v>632</v>
      </c>
      <c r="B379" s="93">
        <v>0.5</v>
      </c>
      <c r="C379" s="24">
        <v>0.6</v>
      </c>
      <c r="D379" s="24"/>
      <c r="E379" s="24"/>
      <c r="F379" s="67">
        <v>1.1000000000000001</v>
      </c>
      <c r="G379" s="93">
        <v>0</v>
      </c>
      <c r="H379" s="24">
        <v>1.1000000000000001</v>
      </c>
      <c r="I379" s="24"/>
      <c r="J379" s="24"/>
      <c r="K379" s="24">
        <v>1.1000000000000001</v>
      </c>
      <c r="L379" s="93">
        <v>0</v>
      </c>
      <c r="M379" s="24">
        <v>1.5</v>
      </c>
      <c r="N379" s="24"/>
      <c r="O379" s="24"/>
      <c r="P379" s="66">
        <v>1.5</v>
      </c>
      <c r="Q379" s="24">
        <v>1.3</v>
      </c>
      <c r="R379" s="24"/>
      <c r="S379" s="24"/>
      <c r="T379" s="24"/>
      <c r="U379" s="24">
        <v>1.3</v>
      </c>
      <c r="V379" s="93">
        <v>0</v>
      </c>
      <c r="W379" s="24">
        <v>1.5</v>
      </c>
      <c r="X379" s="24"/>
      <c r="Y379" s="24"/>
      <c r="Z379" s="67">
        <v>1.5</v>
      </c>
      <c r="AA379" s="93">
        <v>0</v>
      </c>
      <c r="AB379" s="24">
        <v>1.1000000000000001</v>
      </c>
      <c r="AC379" s="24"/>
      <c r="AD379" s="24"/>
      <c r="AE379" s="67">
        <v>1.1000000000000001</v>
      </c>
      <c r="AF379" s="93">
        <v>0</v>
      </c>
      <c r="AG379" s="24">
        <v>1.3</v>
      </c>
      <c r="AH379" s="24"/>
      <c r="AI379" s="24"/>
      <c r="AJ379" s="67">
        <v>1.3</v>
      </c>
    </row>
    <row r="380" spans="1:36" ht="38.25">
      <c r="A380" s="87" t="s">
        <v>126</v>
      </c>
      <c r="B380" s="93">
        <v>0.65</v>
      </c>
      <c r="C380" s="24">
        <v>0.75</v>
      </c>
      <c r="D380" s="24"/>
      <c r="E380" s="24"/>
      <c r="F380" s="67">
        <v>1.4</v>
      </c>
      <c r="G380" s="93">
        <v>0.3</v>
      </c>
      <c r="H380" s="24">
        <v>0.73</v>
      </c>
      <c r="I380" s="24"/>
      <c r="J380" s="24"/>
      <c r="K380" s="24">
        <v>1.03</v>
      </c>
      <c r="L380" s="93">
        <v>0.3</v>
      </c>
      <c r="M380" s="24">
        <v>0.7</v>
      </c>
      <c r="N380" s="24"/>
      <c r="O380" s="24"/>
      <c r="P380" s="66">
        <v>1</v>
      </c>
      <c r="Q380" s="24">
        <v>0.4</v>
      </c>
      <c r="R380" s="24">
        <v>0.8</v>
      </c>
      <c r="S380" s="24"/>
      <c r="T380" s="24"/>
      <c r="U380" s="24">
        <v>1.2000000000000002</v>
      </c>
      <c r="V380" s="93">
        <v>0</v>
      </c>
      <c r="W380" s="24">
        <v>1.1000000000000001</v>
      </c>
      <c r="X380" s="24"/>
      <c r="Y380" s="24"/>
      <c r="Z380" s="67">
        <v>1.1000000000000001</v>
      </c>
      <c r="AA380" s="93">
        <v>0.44</v>
      </c>
      <c r="AB380" s="24">
        <v>0.73</v>
      </c>
      <c r="AC380" s="24"/>
      <c r="AD380" s="24"/>
      <c r="AE380" s="67">
        <v>1.17</v>
      </c>
      <c r="AF380" s="93">
        <v>0.4</v>
      </c>
      <c r="AG380" s="24">
        <v>0.7</v>
      </c>
      <c r="AH380" s="24"/>
      <c r="AI380" s="24"/>
      <c r="AJ380" s="67">
        <v>1.1000000000000001</v>
      </c>
    </row>
    <row r="381" spans="1:36" ht="63.75">
      <c r="A381" s="87" t="s">
        <v>633</v>
      </c>
      <c r="B381" s="97">
        <v>1.05</v>
      </c>
      <c r="C381" s="24">
        <v>0.25</v>
      </c>
      <c r="D381" s="24"/>
      <c r="E381" s="24"/>
      <c r="F381" s="67">
        <v>1.3</v>
      </c>
      <c r="G381" s="97">
        <v>0</v>
      </c>
      <c r="H381" s="24">
        <v>1.2</v>
      </c>
      <c r="I381" s="24"/>
      <c r="J381" s="24"/>
      <c r="K381" s="24">
        <v>1.2</v>
      </c>
      <c r="L381" s="96">
        <v>0.92999999999999994</v>
      </c>
      <c r="M381" s="44">
        <v>0.33999999999999997</v>
      </c>
      <c r="N381" s="44"/>
      <c r="O381" s="44"/>
      <c r="P381" s="66">
        <v>1.27</v>
      </c>
      <c r="Q381" s="24">
        <v>0.8</v>
      </c>
      <c r="R381" s="24">
        <v>0.3</v>
      </c>
      <c r="S381" s="24"/>
      <c r="T381" s="24"/>
      <c r="U381" s="24">
        <v>1.1000000000000001</v>
      </c>
      <c r="V381" s="97">
        <v>0.5</v>
      </c>
      <c r="W381" s="24">
        <v>0.25</v>
      </c>
      <c r="X381" s="24"/>
      <c r="Y381" s="24"/>
      <c r="Z381" s="67">
        <v>0.75</v>
      </c>
      <c r="AA381" s="97">
        <v>0.52</v>
      </c>
      <c r="AB381" s="24">
        <v>0.8</v>
      </c>
      <c r="AC381" s="24"/>
      <c r="AD381" s="24"/>
      <c r="AE381" s="67">
        <v>1.32</v>
      </c>
      <c r="AF381" s="97">
        <v>0.60000000000000009</v>
      </c>
      <c r="AG381" s="24">
        <v>0.2</v>
      </c>
      <c r="AH381" s="24"/>
      <c r="AI381" s="24"/>
      <c r="AJ381" s="67">
        <v>0.8</v>
      </c>
    </row>
    <row r="382" spans="1:36" ht="51">
      <c r="A382" s="87" t="s">
        <v>1762</v>
      </c>
      <c r="B382" s="97">
        <v>9.5</v>
      </c>
      <c r="C382" s="24">
        <v>9.1999999999999993</v>
      </c>
      <c r="D382" s="24"/>
      <c r="E382" s="24"/>
      <c r="F382" s="67">
        <v>18.7</v>
      </c>
      <c r="G382" s="97"/>
      <c r="H382" s="24">
        <v>6.8</v>
      </c>
      <c r="I382" s="24">
        <v>9</v>
      </c>
      <c r="J382" s="24"/>
      <c r="K382" s="24">
        <v>15.8</v>
      </c>
      <c r="L382" s="96">
        <v>0</v>
      </c>
      <c r="M382" s="44">
        <v>8.5</v>
      </c>
      <c r="N382" s="44">
        <v>8.6999999999999993</v>
      </c>
      <c r="O382" s="44"/>
      <c r="P382" s="66">
        <v>17.2</v>
      </c>
      <c r="Q382" s="24">
        <v>4.9000000000000004</v>
      </c>
      <c r="R382" s="24"/>
      <c r="S382" s="24"/>
      <c r="T382" s="24"/>
      <c r="U382" s="24">
        <v>4.9000000000000004</v>
      </c>
      <c r="V382" s="97">
        <v>8.1</v>
      </c>
      <c r="W382" s="24">
        <v>6.6</v>
      </c>
      <c r="X382" s="24"/>
      <c r="Y382" s="24"/>
      <c r="Z382" s="67">
        <v>14.7</v>
      </c>
      <c r="AA382" s="97"/>
      <c r="AB382" s="24">
        <v>9</v>
      </c>
      <c r="AC382" s="24">
        <v>6.8</v>
      </c>
      <c r="AD382" s="24"/>
      <c r="AE382" s="67">
        <v>15.8</v>
      </c>
      <c r="AF382" s="97"/>
      <c r="AG382" s="24">
        <v>5.5</v>
      </c>
      <c r="AH382" s="24">
        <v>2.2000000000000002</v>
      </c>
      <c r="AI382" s="24"/>
      <c r="AJ382" s="67">
        <v>7.7</v>
      </c>
    </row>
    <row r="383" spans="1:36" ht="38.25">
      <c r="A383" s="87" t="s">
        <v>1763</v>
      </c>
      <c r="B383" s="93">
        <v>3.4</v>
      </c>
      <c r="C383" s="24"/>
      <c r="D383" s="24"/>
      <c r="E383" s="24"/>
      <c r="F383" s="67">
        <v>3.4</v>
      </c>
      <c r="G383" s="93">
        <v>3.65</v>
      </c>
      <c r="H383" s="24"/>
      <c r="I383" s="24"/>
      <c r="J383" s="24"/>
      <c r="K383" s="24">
        <v>3.65</v>
      </c>
      <c r="L383" s="93">
        <v>3.4</v>
      </c>
      <c r="M383" s="24"/>
      <c r="N383" s="24"/>
      <c r="O383" s="24"/>
      <c r="P383" s="66">
        <v>3.4</v>
      </c>
      <c r="Q383" s="24"/>
      <c r="R383" s="24">
        <v>7.7</v>
      </c>
      <c r="S383" s="24">
        <v>7.4</v>
      </c>
      <c r="T383" s="24"/>
      <c r="U383" s="24">
        <v>15.100000000000001</v>
      </c>
      <c r="V383" s="93">
        <v>2.7</v>
      </c>
      <c r="W383" s="24"/>
      <c r="X383" s="24"/>
      <c r="Y383" s="24"/>
      <c r="Z383" s="67">
        <v>2.7</v>
      </c>
      <c r="AA383" s="93">
        <v>2.6</v>
      </c>
      <c r="AB383" s="24"/>
      <c r="AC383" s="24"/>
      <c r="AD383" s="24"/>
      <c r="AE383" s="67">
        <v>2.6</v>
      </c>
      <c r="AF383" s="93">
        <v>3</v>
      </c>
      <c r="AG383" s="24"/>
      <c r="AH383" s="24"/>
      <c r="AI383" s="24"/>
      <c r="AJ383" s="67">
        <v>3</v>
      </c>
    </row>
    <row r="384" spans="1:36" ht="51">
      <c r="A384" s="87" t="s">
        <v>638</v>
      </c>
      <c r="B384" s="93">
        <v>0</v>
      </c>
      <c r="C384" s="24">
        <v>0.52</v>
      </c>
      <c r="D384" s="24"/>
      <c r="E384" s="24"/>
      <c r="F384" s="67">
        <v>0.52</v>
      </c>
      <c r="G384" s="93">
        <v>0</v>
      </c>
      <c r="H384" s="24">
        <v>0.6</v>
      </c>
      <c r="I384" s="24"/>
      <c r="J384" s="24"/>
      <c r="K384" s="24">
        <v>0.6</v>
      </c>
      <c r="L384" s="93">
        <v>0</v>
      </c>
      <c r="M384" s="24">
        <v>0.44</v>
      </c>
      <c r="N384" s="24"/>
      <c r="O384" s="24"/>
      <c r="P384" s="66">
        <v>0.44</v>
      </c>
      <c r="Q384" s="24">
        <v>0.4</v>
      </c>
      <c r="R384" s="24"/>
      <c r="S384" s="24"/>
      <c r="T384" s="24"/>
      <c r="U384" s="24">
        <v>0.4</v>
      </c>
      <c r="V384" s="93">
        <v>0</v>
      </c>
      <c r="W384" s="24">
        <v>0.4</v>
      </c>
      <c r="X384" s="24"/>
      <c r="Y384" s="24"/>
      <c r="Z384" s="67">
        <v>0.4</v>
      </c>
      <c r="AA384" s="93">
        <v>0</v>
      </c>
      <c r="AB384" s="24">
        <v>0.6</v>
      </c>
      <c r="AC384" s="24"/>
      <c r="AD384" s="24"/>
      <c r="AE384" s="67">
        <v>0.6</v>
      </c>
      <c r="AF384" s="93">
        <v>0</v>
      </c>
      <c r="AG384" s="24">
        <v>0.4</v>
      </c>
      <c r="AH384" s="24"/>
      <c r="AI384" s="24"/>
      <c r="AJ384" s="67">
        <v>0.4</v>
      </c>
    </row>
    <row r="385" spans="1:36" ht="63.75">
      <c r="A385" s="87" t="s">
        <v>640</v>
      </c>
      <c r="B385" s="93">
        <v>0</v>
      </c>
      <c r="C385" s="24">
        <v>7.5</v>
      </c>
      <c r="D385" s="24"/>
      <c r="E385" s="24"/>
      <c r="F385" s="67">
        <v>7.5</v>
      </c>
      <c r="G385" s="93">
        <v>0</v>
      </c>
      <c r="H385" s="24">
        <v>5.5</v>
      </c>
      <c r="I385" s="24"/>
      <c r="J385" s="24"/>
      <c r="K385" s="24">
        <v>5.5</v>
      </c>
      <c r="L385" s="96">
        <v>5.5</v>
      </c>
      <c r="M385" s="44">
        <v>2.1</v>
      </c>
      <c r="N385" s="44"/>
      <c r="O385" s="44"/>
      <c r="P385" s="66">
        <v>7.6</v>
      </c>
      <c r="Q385" s="24">
        <v>6.3</v>
      </c>
      <c r="R385" s="24">
        <v>2.1</v>
      </c>
      <c r="S385" s="24"/>
      <c r="T385" s="24"/>
      <c r="U385" s="24">
        <v>8.4</v>
      </c>
      <c r="V385" s="93">
        <v>5.4</v>
      </c>
      <c r="W385" s="24">
        <v>0</v>
      </c>
      <c r="X385" s="24"/>
      <c r="Y385" s="24"/>
      <c r="Z385" s="67">
        <v>5.4</v>
      </c>
      <c r="AA385" s="93">
        <v>0</v>
      </c>
      <c r="AB385" s="24">
        <v>5.2</v>
      </c>
      <c r="AC385" s="24"/>
      <c r="AD385" s="24"/>
      <c r="AE385" s="67">
        <v>5.2</v>
      </c>
      <c r="AF385" s="93">
        <v>3.7</v>
      </c>
      <c r="AG385" s="24">
        <v>1.5</v>
      </c>
      <c r="AH385" s="24"/>
      <c r="AI385" s="24"/>
      <c r="AJ385" s="67">
        <v>5.2</v>
      </c>
    </row>
    <row r="386" spans="1:36" ht="63.75">
      <c r="A386" s="87" t="s">
        <v>642</v>
      </c>
      <c r="B386" s="93">
        <v>4.8</v>
      </c>
      <c r="C386" s="24">
        <v>0</v>
      </c>
      <c r="D386" s="24"/>
      <c r="E386" s="24"/>
      <c r="F386" s="67">
        <v>4.8</v>
      </c>
      <c r="G386" s="97">
        <v>2</v>
      </c>
      <c r="H386" s="24">
        <v>0</v>
      </c>
      <c r="I386" s="24"/>
      <c r="J386" s="24"/>
      <c r="K386" s="24">
        <v>2</v>
      </c>
      <c r="L386" s="96">
        <v>1.9</v>
      </c>
      <c r="M386" s="44"/>
      <c r="N386" s="44"/>
      <c r="O386" s="44"/>
      <c r="P386" s="66">
        <v>1.9</v>
      </c>
      <c r="Q386" s="24">
        <v>2.4</v>
      </c>
      <c r="R386" s="24"/>
      <c r="S386" s="24"/>
      <c r="T386" s="24"/>
      <c r="U386" s="24">
        <v>2.4</v>
      </c>
      <c r="V386" s="97">
        <v>1.5</v>
      </c>
      <c r="W386" s="24">
        <v>0</v>
      </c>
      <c r="X386" s="24"/>
      <c r="Y386" s="24"/>
      <c r="Z386" s="67">
        <v>1.5</v>
      </c>
      <c r="AA386" s="97">
        <v>1.7999999999999998</v>
      </c>
      <c r="AB386" s="24">
        <v>0</v>
      </c>
      <c r="AC386" s="24"/>
      <c r="AD386" s="24"/>
      <c r="AE386" s="67">
        <v>1.7999999999999998</v>
      </c>
      <c r="AF386" s="97">
        <v>1.4</v>
      </c>
      <c r="AG386" s="24">
        <v>0</v>
      </c>
      <c r="AH386" s="24"/>
      <c r="AI386" s="24"/>
      <c r="AJ386" s="67">
        <v>1.4</v>
      </c>
    </row>
    <row r="387" spans="1:36" ht="51">
      <c r="A387" s="87" t="s">
        <v>644</v>
      </c>
      <c r="B387" s="93">
        <v>2</v>
      </c>
      <c r="C387" s="24">
        <v>0</v>
      </c>
      <c r="D387" s="24"/>
      <c r="E387" s="24"/>
      <c r="F387" s="67">
        <v>2</v>
      </c>
      <c r="G387" s="93">
        <v>2.2000000000000002</v>
      </c>
      <c r="H387" s="24"/>
      <c r="I387" s="24"/>
      <c r="J387" s="24"/>
      <c r="K387" s="24">
        <v>2.2000000000000002</v>
      </c>
      <c r="L387" s="93">
        <v>1.9</v>
      </c>
      <c r="M387" s="24">
        <v>0</v>
      </c>
      <c r="N387" s="24"/>
      <c r="O387" s="24"/>
      <c r="P387" s="66">
        <v>1.9</v>
      </c>
      <c r="Q387" s="24">
        <v>2.4</v>
      </c>
      <c r="R387" s="24"/>
      <c r="S387" s="24"/>
      <c r="T387" s="24"/>
      <c r="U387" s="24">
        <v>2.4</v>
      </c>
      <c r="V387" s="93">
        <v>2.2000000000000002</v>
      </c>
      <c r="W387" s="24"/>
      <c r="X387" s="24"/>
      <c r="Y387" s="24"/>
      <c r="Z387" s="67">
        <v>2.2000000000000002</v>
      </c>
      <c r="AA387" s="93">
        <v>1.6</v>
      </c>
      <c r="AB387" s="24"/>
      <c r="AC387" s="24"/>
      <c r="AD387" s="24"/>
      <c r="AE387" s="67">
        <v>1.6</v>
      </c>
      <c r="AF387" s="93">
        <v>1.9</v>
      </c>
      <c r="AG387" s="24"/>
      <c r="AH387" s="24"/>
      <c r="AI387" s="24"/>
      <c r="AJ387" s="67">
        <v>1.9</v>
      </c>
    </row>
    <row r="388" spans="1:36" ht="51">
      <c r="A388" s="87" t="s">
        <v>646</v>
      </c>
      <c r="B388" s="93">
        <v>0</v>
      </c>
      <c r="C388" s="24">
        <v>1.2</v>
      </c>
      <c r="D388" s="24"/>
      <c r="E388" s="24"/>
      <c r="F388" s="67">
        <v>1.2</v>
      </c>
      <c r="G388" s="93">
        <v>0</v>
      </c>
      <c r="H388" s="24">
        <v>1.1000000000000001</v>
      </c>
      <c r="I388" s="24"/>
      <c r="J388" s="24"/>
      <c r="K388" s="24">
        <v>1.1000000000000001</v>
      </c>
      <c r="L388" s="93">
        <v>0</v>
      </c>
      <c r="M388" s="24">
        <v>1.1000000000000001</v>
      </c>
      <c r="N388" s="24"/>
      <c r="O388" s="24"/>
      <c r="P388" s="66">
        <v>1.1000000000000001</v>
      </c>
      <c r="Q388" s="24"/>
      <c r="R388" s="24">
        <v>1.3</v>
      </c>
      <c r="S388" s="24"/>
      <c r="T388" s="24"/>
      <c r="U388" s="24">
        <v>1.3</v>
      </c>
      <c r="V388" s="93"/>
      <c r="W388" s="24">
        <v>0.8</v>
      </c>
      <c r="X388" s="24"/>
      <c r="Y388" s="24"/>
      <c r="Z388" s="67">
        <v>0.8</v>
      </c>
      <c r="AA388" s="93">
        <v>0</v>
      </c>
      <c r="AB388" s="24">
        <v>0.8</v>
      </c>
      <c r="AC388" s="24"/>
      <c r="AD388" s="24"/>
      <c r="AE388" s="67">
        <v>0.8</v>
      </c>
      <c r="AF388" s="93">
        <v>0</v>
      </c>
      <c r="AG388" s="24">
        <v>0.9</v>
      </c>
      <c r="AH388" s="24"/>
      <c r="AI388" s="24"/>
      <c r="AJ388" s="67">
        <v>0.9</v>
      </c>
    </row>
    <row r="389" spans="1:36" ht="51">
      <c r="A389" s="87" t="s">
        <v>648</v>
      </c>
      <c r="B389" s="93">
        <v>0</v>
      </c>
      <c r="C389" s="24">
        <v>0.6</v>
      </c>
      <c r="D389" s="24"/>
      <c r="E389" s="24"/>
      <c r="F389" s="67">
        <v>0.6</v>
      </c>
      <c r="G389" s="93">
        <v>0</v>
      </c>
      <c r="H389" s="24">
        <v>0.7</v>
      </c>
      <c r="I389" s="24"/>
      <c r="J389" s="24"/>
      <c r="K389" s="24">
        <v>0.7</v>
      </c>
      <c r="L389" s="93">
        <v>0</v>
      </c>
      <c r="M389" s="24">
        <v>0.5</v>
      </c>
      <c r="N389" s="24"/>
      <c r="O389" s="24"/>
      <c r="P389" s="66">
        <v>0.5</v>
      </c>
      <c r="Q389" s="24"/>
      <c r="R389" s="24">
        <v>0.6</v>
      </c>
      <c r="S389" s="24"/>
      <c r="T389" s="24"/>
      <c r="U389" s="24">
        <v>0.6</v>
      </c>
      <c r="V389" s="93"/>
      <c r="W389" s="24">
        <v>0.5</v>
      </c>
      <c r="X389" s="24"/>
      <c r="Y389" s="24"/>
      <c r="Z389" s="67">
        <v>0.5</v>
      </c>
      <c r="AA389" s="93">
        <v>0</v>
      </c>
      <c r="AB389" s="24">
        <v>0.5</v>
      </c>
      <c r="AC389" s="24"/>
      <c r="AD389" s="24"/>
      <c r="AE389" s="67">
        <v>0.5</v>
      </c>
      <c r="AF389" s="93">
        <v>0</v>
      </c>
      <c r="AG389" s="24">
        <v>0.4</v>
      </c>
      <c r="AH389" s="24"/>
      <c r="AI389" s="24"/>
      <c r="AJ389" s="67">
        <v>0.4</v>
      </c>
    </row>
    <row r="390" spans="1:36" ht="51">
      <c r="A390" s="87" t="s">
        <v>650</v>
      </c>
      <c r="B390" s="93">
        <v>1.5</v>
      </c>
      <c r="C390" s="24">
        <v>0</v>
      </c>
      <c r="D390" s="24"/>
      <c r="E390" s="24"/>
      <c r="F390" s="67">
        <v>1.5</v>
      </c>
      <c r="G390" s="93">
        <v>1.5</v>
      </c>
      <c r="H390" s="24">
        <v>0</v>
      </c>
      <c r="I390" s="24"/>
      <c r="J390" s="24"/>
      <c r="K390" s="24">
        <v>1.5</v>
      </c>
      <c r="L390" s="93">
        <v>1.3</v>
      </c>
      <c r="M390" s="24">
        <v>0</v>
      </c>
      <c r="N390" s="24"/>
      <c r="O390" s="24"/>
      <c r="P390" s="66">
        <v>1.3</v>
      </c>
      <c r="Q390" s="24"/>
      <c r="R390" s="24">
        <v>1.7</v>
      </c>
      <c r="S390" s="24"/>
      <c r="T390" s="24"/>
      <c r="U390" s="24">
        <v>1.7</v>
      </c>
      <c r="V390" s="93">
        <v>0.9</v>
      </c>
      <c r="W390" s="24"/>
      <c r="X390" s="24"/>
      <c r="Y390" s="24"/>
      <c r="Z390" s="67">
        <v>0.9</v>
      </c>
      <c r="AA390" s="93">
        <v>0</v>
      </c>
      <c r="AB390" s="24">
        <v>0.9</v>
      </c>
      <c r="AC390" s="24"/>
      <c r="AD390" s="24"/>
      <c r="AE390" s="67">
        <v>0.9</v>
      </c>
      <c r="AF390" s="93">
        <v>0</v>
      </c>
      <c r="AG390" s="24">
        <v>0.9</v>
      </c>
      <c r="AH390" s="24"/>
      <c r="AI390" s="24"/>
      <c r="AJ390" s="67">
        <v>0.9</v>
      </c>
    </row>
    <row r="391" spans="1:36" ht="51">
      <c r="A391" s="87" t="s">
        <v>652</v>
      </c>
      <c r="B391" s="93">
        <v>0.6</v>
      </c>
      <c r="C391" s="24">
        <v>0</v>
      </c>
      <c r="D391" s="24"/>
      <c r="E391" s="24"/>
      <c r="F391" s="67">
        <v>0.6</v>
      </c>
      <c r="G391" s="93">
        <v>0.7</v>
      </c>
      <c r="H391" s="24">
        <v>0</v>
      </c>
      <c r="I391" s="24"/>
      <c r="J391" s="24"/>
      <c r="K391" s="24">
        <v>0.7</v>
      </c>
      <c r="L391" s="93">
        <v>0.7</v>
      </c>
      <c r="M391" s="24">
        <v>0</v>
      </c>
      <c r="N391" s="24"/>
      <c r="O391" s="24"/>
      <c r="P391" s="66">
        <v>0.7</v>
      </c>
      <c r="Q391" s="24">
        <v>0.8</v>
      </c>
      <c r="R391" s="24"/>
      <c r="S391" s="24"/>
      <c r="T391" s="24"/>
      <c r="U391" s="24">
        <v>0.8</v>
      </c>
      <c r="V391" s="93">
        <v>0.5</v>
      </c>
      <c r="W391" s="24"/>
      <c r="X391" s="24"/>
      <c r="Y391" s="24"/>
      <c r="Z391" s="67">
        <v>0.5</v>
      </c>
      <c r="AA391" s="93">
        <v>0.3</v>
      </c>
      <c r="AB391" s="24">
        <v>0</v>
      </c>
      <c r="AC391" s="24"/>
      <c r="AD391" s="24"/>
      <c r="AE391" s="67">
        <v>0.3</v>
      </c>
      <c r="AF391" s="93">
        <v>0.4</v>
      </c>
      <c r="AG391" s="24">
        <v>0</v>
      </c>
      <c r="AH391" s="24"/>
      <c r="AI391" s="24"/>
      <c r="AJ391" s="67">
        <v>0.4</v>
      </c>
    </row>
    <row r="392" spans="1:36" ht="38.25">
      <c r="A392" s="87" t="s">
        <v>653</v>
      </c>
      <c r="B392" s="93">
        <v>2</v>
      </c>
      <c r="C392" s="24">
        <v>7.9</v>
      </c>
      <c r="D392" s="24"/>
      <c r="E392" s="24"/>
      <c r="F392" s="67">
        <v>9.9</v>
      </c>
      <c r="G392" s="97">
        <v>2.1</v>
      </c>
      <c r="H392" s="24">
        <v>7</v>
      </c>
      <c r="I392" s="24"/>
      <c r="J392" s="24"/>
      <c r="K392" s="24">
        <v>9.1</v>
      </c>
      <c r="L392" s="96">
        <v>2.7</v>
      </c>
      <c r="M392" s="44">
        <v>7</v>
      </c>
      <c r="N392" s="44"/>
      <c r="O392" s="44"/>
      <c r="P392" s="66">
        <v>9.6999999999999993</v>
      </c>
      <c r="Q392" s="24">
        <v>3</v>
      </c>
      <c r="R392" s="24">
        <v>7.1</v>
      </c>
      <c r="S392" s="24"/>
      <c r="T392" s="24"/>
      <c r="U392" s="24">
        <v>10.1</v>
      </c>
      <c r="V392" s="97">
        <v>5.7</v>
      </c>
      <c r="W392" s="24">
        <v>0</v>
      </c>
      <c r="X392" s="24"/>
      <c r="Y392" s="24"/>
      <c r="Z392" s="67">
        <v>5.7</v>
      </c>
      <c r="AA392" s="97">
        <v>1.4</v>
      </c>
      <c r="AB392" s="24">
        <v>5.2</v>
      </c>
      <c r="AC392" s="24"/>
      <c r="AD392" s="24"/>
      <c r="AE392" s="67">
        <v>6.6</v>
      </c>
      <c r="AF392" s="97">
        <v>0</v>
      </c>
      <c r="AG392" s="24">
        <v>8.6999999999999993</v>
      </c>
      <c r="AH392" s="24"/>
      <c r="AI392" s="24"/>
      <c r="AJ392" s="67">
        <v>8.6999999999999993</v>
      </c>
    </row>
    <row r="393" spans="1:36" ht="25.5">
      <c r="A393" s="87" t="s">
        <v>655</v>
      </c>
      <c r="B393" s="93">
        <v>2.2000000000000002</v>
      </c>
      <c r="C393" s="24">
        <v>1.7</v>
      </c>
      <c r="D393" s="24"/>
      <c r="E393" s="24"/>
      <c r="F393" s="67">
        <v>3.9000000000000004</v>
      </c>
      <c r="G393" s="93">
        <v>1.7</v>
      </c>
      <c r="H393" s="24">
        <v>1.7</v>
      </c>
      <c r="I393" s="24"/>
      <c r="J393" s="24"/>
      <c r="K393" s="24">
        <v>3.4</v>
      </c>
      <c r="L393" s="93">
        <v>1.7</v>
      </c>
      <c r="M393" s="24">
        <v>2.2000000000000002</v>
      </c>
      <c r="N393" s="24"/>
      <c r="O393" s="24"/>
      <c r="P393" s="66">
        <v>3.9000000000000004</v>
      </c>
      <c r="Q393" s="24">
        <v>1.6</v>
      </c>
      <c r="R393" s="24">
        <v>2.2000000000000002</v>
      </c>
      <c r="S393" s="24"/>
      <c r="T393" s="24"/>
      <c r="U393" s="24">
        <v>3.8000000000000003</v>
      </c>
      <c r="V393" s="93">
        <v>1.7</v>
      </c>
      <c r="W393" s="24">
        <v>1.2</v>
      </c>
      <c r="X393" s="24"/>
      <c r="Y393" s="24"/>
      <c r="Z393" s="67">
        <v>2.9</v>
      </c>
      <c r="AA393" s="93">
        <v>3</v>
      </c>
      <c r="AB393" s="24">
        <v>5</v>
      </c>
      <c r="AC393" s="24"/>
      <c r="AD393" s="24"/>
      <c r="AE393" s="67">
        <v>8</v>
      </c>
      <c r="AF393" s="93">
        <v>2</v>
      </c>
      <c r="AG393" s="24">
        <v>2</v>
      </c>
      <c r="AH393" s="24"/>
      <c r="AI393" s="24"/>
      <c r="AJ393" s="67">
        <v>4</v>
      </c>
    </row>
    <row r="394" spans="1:36" ht="51">
      <c r="A394" s="87" t="s">
        <v>656</v>
      </c>
      <c r="B394" s="93">
        <v>1.4</v>
      </c>
      <c r="C394" s="24">
        <v>0</v>
      </c>
      <c r="D394" s="24"/>
      <c r="E394" s="24"/>
      <c r="F394" s="67">
        <v>1.4</v>
      </c>
      <c r="G394" s="93">
        <v>1.4</v>
      </c>
      <c r="H394" s="24">
        <v>0</v>
      </c>
      <c r="I394" s="24"/>
      <c r="J394" s="24"/>
      <c r="K394" s="24">
        <v>1.4</v>
      </c>
      <c r="L394" s="93">
        <v>1.5</v>
      </c>
      <c r="M394" s="24">
        <v>0</v>
      </c>
      <c r="N394" s="24"/>
      <c r="O394" s="24"/>
      <c r="P394" s="66">
        <v>1.5</v>
      </c>
      <c r="Q394" s="24">
        <v>1.5</v>
      </c>
      <c r="R394" s="24"/>
      <c r="S394" s="24"/>
      <c r="T394" s="24"/>
      <c r="U394" s="24">
        <v>1.5</v>
      </c>
      <c r="V394" s="93">
        <v>0.8</v>
      </c>
      <c r="W394" s="24"/>
      <c r="X394" s="24"/>
      <c r="Y394" s="24"/>
      <c r="Z394" s="67">
        <v>0.8</v>
      </c>
      <c r="AA394" s="93">
        <v>0.6</v>
      </c>
      <c r="AB394" s="24">
        <v>0</v>
      </c>
      <c r="AC394" s="24"/>
      <c r="AD394" s="24"/>
      <c r="AE394" s="67">
        <v>0.6</v>
      </c>
      <c r="AF394" s="93">
        <v>0.9</v>
      </c>
      <c r="AG394" s="24">
        <v>0</v>
      </c>
      <c r="AH394" s="24"/>
      <c r="AI394" s="24"/>
      <c r="AJ394" s="67">
        <v>0.9</v>
      </c>
    </row>
    <row r="395" spans="1:36" ht="63.75">
      <c r="A395" s="87" t="s">
        <v>657</v>
      </c>
      <c r="B395" s="93">
        <v>4.2</v>
      </c>
      <c r="C395" s="24">
        <v>16.899999999999999</v>
      </c>
      <c r="D395" s="24"/>
      <c r="E395" s="24"/>
      <c r="F395" s="67">
        <v>21.099999999999998</v>
      </c>
      <c r="G395" s="97">
        <v>6.1</v>
      </c>
      <c r="H395" s="24">
        <v>13.5</v>
      </c>
      <c r="I395" s="24"/>
      <c r="J395" s="24"/>
      <c r="K395" s="24">
        <v>19.600000000000001</v>
      </c>
      <c r="L395" s="96">
        <v>4.8</v>
      </c>
      <c r="M395" s="44">
        <v>9</v>
      </c>
      <c r="N395" s="44"/>
      <c r="O395" s="44"/>
      <c r="P395" s="66">
        <v>13.8</v>
      </c>
      <c r="Q395" s="24">
        <v>4.7</v>
      </c>
      <c r="R395" s="24">
        <v>13.2</v>
      </c>
      <c r="S395" s="24"/>
      <c r="T395" s="24"/>
      <c r="U395" s="24">
        <v>17.899999999999999</v>
      </c>
      <c r="V395" s="97">
        <v>9.6</v>
      </c>
      <c r="W395" s="24">
        <v>17.3</v>
      </c>
      <c r="X395" s="24"/>
      <c r="Y395" s="24"/>
      <c r="Z395" s="67">
        <v>26.9</v>
      </c>
      <c r="AA395" s="97">
        <v>5.4</v>
      </c>
      <c r="AB395" s="24">
        <v>8</v>
      </c>
      <c r="AC395" s="24"/>
      <c r="AD395" s="24"/>
      <c r="AE395" s="67">
        <v>13.4</v>
      </c>
      <c r="AF395" s="97">
        <v>4.8</v>
      </c>
      <c r="AG395" s="24">
        <v>8</v>
      </c>
      <c r="AH395" s="24"/>
      <c r="AI395" s="24"/>
      <c r="AJ395" s="67">
        <v>12.8</v>
      </c>
    </row>
    <row r="396" spans="1:36" ht="38.25">
      <c r="A396" s="87" t="s">
        <v>659</v>
      </c>
      <c r="B396" s="93">
        <v>5.4</v>
      </c>
      <c r="C396" s="24">
        <v>9.1</v>
      </c>
      <c r="D396" s="24"/>
      <c r="E396" s="24"/>
      <c r="F396" s="67">
        <v>14.5</v>
      </c>
      <c r="G396" s="97">
        <v>4.5</v>
      </c>
      <c r="H396" s="24">
        <v>9.5</v>
      </c>
      <c r="I396" s="24"/>
      <c r="J396" s="24"/>
      <c r="K396" s="24">
        <v>14</v>
      </c>
      <c r="L396" s="96">
        <v>3.6</v>
      </c>
      <c r="M396" s="44">
        <v>9.1</v>
      </c>
      <c r="N396" s="44"/>
      <c r="O396" s="44"/>
      <c r="P396" s="66">
        <v>12.7</v>
      </c>
      <c r="Q396" s="24"/>
      <c r="R396" s="24">
        <v>15.2</v>
      </c>
      <c r="S396" s="24"/>
      <c r="T396" s="24"/>
      <c r="U396" s="24">
        <v>15.2</v>
      </c>
      <c r="V396" s="97">
        <v>1.9</v>
      </c>
      <c r="W396" s="24">
        <v>2.9</v>
      </c>
      <c r="X396" s="24"/>
      <c r="Y396" s="24"/>
      <c r="Z396" s="67">
        <v>4.8</v>
      </c>
      <c r="AA396" s="97">
        <v>7.5</v>
      </c>
      <c r="AB396" s="24">
        <v>2.2000000000000002</v>
      </c>
      <c r="AC396" s="24"/>
      <c r="AD396" s="24"/>
      <c r="AE396" s="67">
        <v>9.6999999999999993</v>
      </c>
      <c r="AF396" s="97">
        <v>2.7</v>
      </c>
      <c r="AG396" s="24">
        <v>7.1</v>
      </c>
      <c r="AH396" s="24"/>
      <c r="AI396" s="24"/>
      <c r="AJ396" s="67">
        <v>9.8000000000000007</v>
      </c>
    </row>
    <row r="397" spans="1:36" ht="38.25">
      <c r="A397" s="87" t="s">
        <v>661</v>
      </c>
      <c r="B397" s="93">
        <v>13</v>
      </c>
      <c r="C397" s="24">
        <v>6.7</v>
      </c>
      <c r="D397" s="24">
        <v>4</v>
      </c>
      <c r="E397" s="24">
        <v>0</v>
      </c>
      <c r="F397" s="67">
        <v>23.7</v>
      </c>
      <c r="G397" s="97">
        <v>0</v>
      </c>
      <c r="H397" s="24">
        <v>20.3</v>
      </c>
      <c r="I397" s="24">
        <v>3.5</v>
      </c>
      <c r="J397" s="24"/>
      <c r="K397" s="24">
        <v>23.8</v>
      </c>
      <c r="L397" s="96">
        <v>0</v>
      </c>
      <c r="M397" s="44">
        <v>19.399999999999999</v>
      </c>
      <c r="N397" s="44"/>
      <c r="O397" s="44"/>
      <c r="P397" s="66">
        <v>19.399999999999999</v>
      </c>
      <c r="Q397" s="24">
        <v>15</v>
      </c>
      <c r="R397" s="24">
        <v>8</v>
      </c>
      <c r="S397" s="24">
        <v>4.3</v>
      </c>
      <c r="T397" s="24"/>
      <c r="U397" s="24">
        <v>27.3</v>
      </c>
      <c r="V397" s="97">
        <v>12.5</v>
      </c>
      <c r="W397" s="24">
        <v>12.9</v>
      </c>
      <c r="X397" s="24">
        <v>1.6</v>
      </c>
      <c r="Y397" s="24"/>
      <c r="Z397" s="67">
        <v>27</v>
      </c>
      <c r="AA397" s="97">
        <v>0</v>
      </c>
      <c r="AB397" s="24">
        <v>11</v>
      </c>
      <c r="AC397" s="24">
        <v>2</v>
      </c>
      <c r="AD397" s="24"/>
      <c r="AE397" s="67">
        <v>13</v>
      </c>
      <c r="AF397" s="97">
        <v>0</v>
      </c>
      <c r="AG397" s="24">
        <v>0</v>
      </c>
      <c r="AH397" s="24">
        <v>11.8</v>
      </c>
      <c r="AI397" s="24"/>
      <c r="AJ397" s="67">
        <v>11.8</v>
      </c>
    </row>
    <row r="398" spans="1:36" ht="25.5">
      <c r="A398" s="87" t="s">
        <v>663</v>
      </c>
      <c r="B398" s="93">
        <v>10.1</v>
      </c>
      <c r="C398" s="24">
        <v>10.1</v>
      </c>
      <c r="D398" s="24"/>
      <c r="E398" s="24"/>
      <c r="F398" s="67">
        <v>20.2</v>
      </c>
      <c r="G398" s="93">
        <v>8.8000000000000007</v>
      </c>
      <c r="H398" s="24">
        <v>9.1</v>
      </c>
      <c r="I398" s="24"/>
      <c r="J398" s="24"/>
      <c r="K398" s="24">
        <v>17.899999999999999</v>
      </c>
      <c r="L398" s="93">
        <v>8.9</v>
      </c>
      <c r="M398" s="24">
        <v>8.1</v>
      </c>
      <c r="N398" s="24"/>
      <c r="O398" s="24"/>
      <c r="P398" s="66">
        <v>17</v>
      </c>
      <c r="Q398" s="24">
        <v>12</v>
      </c>
      <c r="R398" s="24">
        <v>9.9</v>
      </c>
      <c r="S398" s="24"/>
      <c r="T398" s="24"/>
      <c r="U398" s="24">
        <v>21.9</v>
      </c>
      <c r="V398" s="93">
        <v>6.5</v>
      </c>
      <c r="W398" s="24">
        <v>6.9</v>
      </c>
      <c r="X398" s="24"/>
      <c r="Y398" s="24"/>
      <c r="Z398" s="67">
        <v>13.4</v>
      </c>
      <c r="AA398" s="93">
        <v>6</v>
      </c>
      <c r="AB398" s="24">
        <v>5.9</v>
      </c>
      <c r="AC398" s="24"/>
      <c r="AD398" s="24"/>
      <c r="AE398" s="67">
        <v>11.9</v>
      </c>
      <c r="AF398" s="93">
        <v>6.4</v>
      </c>
      <c r="AG398" s="24">
        <v>6.1</v>
      </c>
      <c r="AH398" s="24"/>
      <c r="AI398" s="24"/>
      <c r="AJ398" s="67">
        <v>12.5</v>
      </c>
    </row>
    <row r="399" spans="1:36" ht="51">
      <c r="A399" s="87" t="s">
        <v>664</v>
      </c>
      <c r="B399" s="93">
        <v>1.2</v>
      </c>
      <c r="C399" s="24"/>
      <c r="D399" s="24"/>
      <c r="E399" s="24"/>
      <c r="F399" s="67">
        <v>1.2</v>
      </c>
      <c r="G399" s="93">
        <v>1.1000000000000001</v>
      </c>
      <c r="H399" s="24"/>
      <c r="I399" s="24"/>
      <c r="J399" s="24"/>
      <c r="K399" s="24">
        <v>1.1000000000000001</v>
      </c>
      <c r="L399" s="93">
        <v>1.1000000000000001</v>
      </c>
      <c r="M399" s="24"/>
      <c r="N399" s="24"/>
      <c r="O399" s="24"/>
      <c r="P399" s="66">
        <v>1.1000000000000001</v>
      </c>
      <c r="Q399" s="24">
        <v>1.6</v>
      </c>
      <c r="R399" s="24">
        <v>1.4</v>
      </c>
      <c r="S399" s="24"/>
      <c r="T399" s="24"/>
      <c r="U399" s="24">
        <v>3</v>
      </c>
      <c r="V399" s="93">
        <v>0.9</v>
      </c>
      <c r="W399" s="24"/>
      <c r="X399" s="24"/>
      <c r="Y399" s="24"/>
      <c r="Z399" s="67">
        <v>0.9</v>
      </c>
      <c r="AA399" s="93">
        <v>0.8</v>
      </c>
      <c r="AB399" s="24"/>
      <c r="AC399" s="24"/>
      <c r="AD399" s="24"/>
      <c r="AE399" s="67">
        <v>0.8</v>
      </c>
      <c r="AF399" s="93">
        <v>0.9</v>
      </c>
      <c r="AG399" s="24"/>
      <c r="AH399" s="24"/>
      <c r="AI399" s="24"/>
      <c r="AJ399" s="67">
        <v>0.9</v>
      </c>
    </row>
    <row r="400" spans="1:36" ht="51">
      <c r="A400" s="87" t="s">
        <v>137</v>
      </c>
      <c r="B400" s="93">
        <v>1.7</v>
      </c>
      <c r="C400" s="24">
        <v>0</v>
      </c>
      <c r="D400" s="24"/>
      <c r="E400" s="24"/>
      <c r="F400" s="67">
        <v>1.7</v>
      </c>
      <c r="G400" s="93">
        <v>1.7</v>
      </c>
      <c r="H400" s="24">
        <v>0</v>
      </c>
      <c r="I400" s="24"/>
      <c r="J400" s="24"/>
      <c r="K400" s="24">
        <v>1.7</v>
      </c>
      <c r="L400" s="93">
        <v>1.7</v>
      </c>
      <c r="M400" s="24">
        <v>0</v>
      </c>
      <c r="N400" s="24"/>
      <c r="O400" s="24"/>
      <c r="P400" s="66">
        <v>1.7</v>
      </c>
      <c r="Q400" s="24">
        <v>2.1</v>
      </c>
      <c r="R400" s="24"/>
      <c r="S400" s="24"/>
      <c r="T400" s="24"/>
      <c r="U400" s="24">
        <v>2.1</v>
      </c>
      <c r="V400" s="93">
        <v>1.6</v>
      </c>
      <c r="W400" s="24">
        <v>0.7</v>
      </c>
      <c r="X400" s="24"/>
      <c r="Y400" s="24"/>
      <c r="Z400" s="67">
        <v>2.2999999999999998</v>
      </c>
      <c r="AA400" s="93">
        <v>0.9</v>
      </c>
      <c r="AB400" s="24">
        <v>0</v>
      </c>
      <c r="AC400" s="24"/>
      <c r="AD400" s="24"/>
      <c r="AE400" s="67">
        <v>0.9</v>
      </c>
      <c r="AF400" s="93">
        <v>0.9</v>
      </c>
      <c r="AG400" s="24">
        <v>0</v>
      </c>
      <c r="AH400" s="24"/>
      <c r="AI400" s="24"/>
      <c r="AJ400" s="67">
        <v>0.9</v>
      </c>
    </row>
    <row r="401" spans="1:36" ht="51">
      <c r="A401" s="87" t="s">
        <v>665</v>
      </c>
      <c r="B401" s="93">
        <v>1.3</v>
      </c>
      <c r="C401" s="24">
        <v>0</v>
      </c>
      <c r="D401" s="24"/>
      <c r="E401" s="24"/>
      <c r="F401" s="67">
        <v>1.3</v>
      </c>
      <c r="G401" s="93">
        <v>1.3</v>
      </c>
      <c r="H401" s="24">
        <v>0</v>
      </c>
      <c r="I401" s="24"/>
      <c r="J401" s="24"/>
      <c r="K401" s="24">
        <v>1.3</v>
      </c>
      <c r="L401" s="93">
        <v>1.2</v>
      </c>
      <c r="M401" s="24">
        <v>0</v>
      </c>
      <c r="N401" s="24"/>
      <c r="O401" s="24"/>
      <c r="P401" s="66">
        <v>1.2</v>
      </c>
      <c r="Q401" s="24">
        <v>1.3</v>
      </c>
      <c r="R401" s="24"/>
      <c r="S401" s="24"/>
      <c r="T401" s="24"/>
      <c r="U401" s="24">
        <v>1.3</v>
      </c>
      <c r="V401" s="93">
        <v>0.6</v>
      </c>
      <c r="W401" s="24"/>
      <c r="X401" s="24"/>
      <c r="Y401" s="24"/>
      <c r="Z401" s="67">
        <v>0.6</v>
      </c>
      <c r="AA401" s="93">
        <v>0.7</v>
      </c>
      <c r="AB401" s="24">
        <v>0</v>
      </c>
      <c r="AC401" s="24"/>
      <c r="AD401" s="24"/>
      <c r="AE401" s="67">
        <v>0.7</v>
      </c>
      <c r="AF401" s="93">
        <v>0.6</v>
      </c>
      <c r="AG401" s="24">
        <v>0</v>
      </c>
      <c r="AH401" s="24"/>
      <c r="AI401" s="24"/>
      <c r="AJ401" s="67">
        <v>0.6</v>
      </c>
    </row>
    <row r="402" spans="1:36" ht="51">
      <c r="A402" s="87" t="s">
        <v>667</v>
      </c>
      <c r="B402" s="93">
        <v>0</v>
      </c>
      <c r="C402" s="24">
        <v>2.4</v>
      </c>
      <c r="D402" s="24"/>
      <c r="E402" s="24"/>
      <c r="F402" s="67">
        <v>2.4</v>
      </c>
      <c r="G402" s="93">
        <v>1.9</v>
      </c>
      <c r="H402" s="24">
        <v>0</v>
      </c>
      <c r="I402" s="24"/>
      <c r="J402" s="24"/>
      <c r="K402" s="24">
        <v>1.9</v>
      </c>
      <c r="L402" s="93">
        <v>0</v>
      </c>
      <c r="M402" s="24">
        <v>2.4</v>
      </c>
      <c r="N402" s="24"/>
      <c r="O402" s="24"/>
      <c r="P402" s="66">
        <v>2.4</v>
      </c>
      <c r="Q402" s="24">
        <v>2.4</v>
      </c>
      <c r="R402" s="24"/>
      <c r="S402" s="24"/>
      <c r="T402" s="24"/>
      <c r="U402" s="24">
        <v>2.4</v>
      </c>
      <c r="V402" s="93"/>
      <c r="W402" s="24">
        <v>1.9</v>
      </c>
      <c r="X402" s="24"/>
      <c r="Y402" s="24"/>
      <c r="Z402" s="67">
        <v>1.9</v>
      </c>
      <c r="AA402" s="93">
        <v>1.7</v>
      </c>
      <c r="AB402" s="24">
        <v>0</v>
      </c>
      <c r="AC402" s="24"/>
      <c r="AD402" s="24"/>
      <c r="AE402" s="67">
        <v>1.7</v>
      </c>
      <c r="AF402" s="93">
        <v>1.8</v>
      </c>
      <c r="AG402" s="24">
        <v>0</v>
      </c>
      <c r="AH402" s="24"/>
      <c r="AI402" s="24"/>
      <c r="AJ402" s="67">
        <v>1.8</v>
      </c>
    </row>
    <row r="403" spans="1:36" ht="25.5">
      <c r="A403" s="87" t="s">
        <v>668</v>
      </c>
      <c r="B403" s="93">
        <v>1.7</v>
      </c>
      <c r="C403" s="24">
        <v>0</v>
      </c>
      <c r="D403" s="24"/>
      <c r="E403" s="24"/>
      <c r="F403" s="67">
        <v>1.7</v>
      </c>
      <c r="G403" s="93">
        <v>2.5</v>
      </c>
      <c r="H403" s="24">
        <v>0</v>
      </c>
      <c r="I403" s="24"/>
      <c r="J403" s="24"/>
      <c r="K403" s="24">
        <v>2.5</v>
      </c>
      <c r="L403" s="93">
        <v>1.8</v>
      </c>
      <c r="M403" s="24">
        <v>0</v>
      </c>
      <c r="N403" s="24"/>
      <c r="O403" s="24"/>
      <c r="P403" s="66">
        <v>1.8</v>
      </c>
      <c r="Q403" s="24">
        <v>1.5</v>
      </c>
      <c r="R403" s="24">
        <v>1.2</v>
      </c>
      <c r="S403" s="24"/>
      <c r="T403" s="24"/>
      <c r="U403" s="24">
        <v>2.7</v>
      </c>
      <c r="V403" s="93">
        <v>1.5</v>
      </c>
      <c r="W403" s="24"/>
      <c r="X403" s="24"/>
      <c r="Y403" s="24"/>
      <c r="Z403" s="67">
        <v>1.5</v>
      </c>
      <c r="AA403" s="93">
        <v>1.7</v>
      </c>
      <c r="AB403" s="24">
        <v>0</v>
      </c>
      <c r="AC403" s="24"/>
      <c r="AD403" s="24"/>
      <c r="AE403" s="67">
        <v>1.7</v>
      </c>
      <c r="AF403" s="93">
        <v>1.1000000000000001</v>
      </c>
      <c r="AG403" s="24">
        <v>0.7</v>
      </c>
      <c r="AH403" s="24"/>
      <c r="AI403" s="24"/>
      <c r="AJ403" s="67">
        <v>1.8</v>
      </c>
    </row>
    <row r="404" spans="1:36" ht="38.25">
      <c r="A404" s="87" t="s">
        <v>669</v>
      </c>
      <c r="B404" s="93">
        <v>0</v>
      </c>
      <c r="C404" s="24">
        <v>6.7</v>
      </c>
      <c r="D404" s="24"/>
      <c r="E404" s="24"/>
      <c r="F404" s="67">
        <v>6.7</v>
      </c>
      <c r="G404" s="97">
        <v>0</v>
      </c>
      <c r="H404" s="24">
        <v>5.7</v>
      </c>
      <c r="I404" s="24"/>
      <c r="J404" s="24"/>
      <c r="K404" s="24">
        <v>5.7</v>
      </c>
      <c r="L404" s="96">
        <v>0</v>
      </c>
      <c r="M404" s="44">
        <v>6</v>
      </c>
      <c r="N404" s="44"/>
      <c r="O404" s="44"/>
      <c r="P404" s="66">
        <v>6</v>
      </c>
      <c r="Q404" s="24"/>
      <c r="R404" s="24">
        <v>6.8</v>
      </c>
      <c r="S404" s="24"/>
      <c r="T404" s="24"/>
      <c r="U404" s="24">
        <v>6.8</v>
      </c>
      <c r="V404" s="97">
        <v>0</v>
      </c>
      <c r="W404" s="24">
        <v>3.2</v>
      </c>
      <c r="X404" s="24"/>
      <c r="Y404" s="24"/>
      <c r="Z404" s="67">
        <v>3.2</v>
      </c>
      <c r="AA404" s="97">
        <v>0</v>
      </c>
      <c r="AB404" s="24">
        <v>3.2</v>
      </c>
      <c r="AC404" s="24"/>
      <c r="AD404" s="24"/>
      <c r="AE404" s="67">
        <v>3.2</v>
      </c>
      <c r="AF404" s="97">
        <v>0</v>
      </c>
      <c r="AG404" s="24">
        <v>3.7</v>
      </c>
      <c r="AH404" s="24"/>
      <c r="AI404" s="24"/>
      <c r="AJ404" s="67">
        <v>3.7</v>
      </c>
    </row>
    <row r="405" spans="1:36" ht="38.25">
      <c r="A405" s="87" t="s">
        <v>671</v>
      </c>
      <c r="B405" s="93">
        <v>21.799999999999997</v>
      </c>
      <c r="C405" s="24">
        <v>0</v>
      </c>
      <c r="D405" s="24">
        <v>12.5</v>
      </c>
      <c r="E405" s="24"/>
      <c r="F405" s="67">
        <v>34.299999999999997</v>
      </c>
      <c r="G405" s="97">
        <v>19.100000000000001</v>
      </c>
      <c r="H405" s="24">
        <v>6.4</v>
      </c>
      <c r="I405" s="24">
        <v>11.5</v>
      </c>
      <c r="J405" s="24"/>
      <c r="K405" s="24">
        <v>37</v>
      </c>
      <c r="L405" s="96">
        <v>13.6</v>
      </c>
      <c r="M405" s="44">
        <v>0</v>
      </c>
      <c r="N405" s="44">
        <v>22.8</v>
      </c>
      <c r="O405" s="44"/>
      <c r="P405" s="66">
        <v>36.4</v>
      </c>
      <c r="Q405" s="24">
        <v>20.399999999999999</v>
      </c>
      <c r="R405" s="24"/>
      <c r="S405" s="24">
        <v>9</v>
      </c>
      <c r="T405" s="24"/>
      <c r="U405" s="24">
        <v>29.4</v>
      </c>
      <c r="V405" s="97">
        <v>10.3</v>
      </c>
      <c r="W405" s="24">
        <v>0</v>
      </c>
      <c r="X405" s="24">
        <v>9.6</v>
      </c>
      <c r="Y405" s="24"/>
      <c r="Z405" s="67">
        <v>19.899999999999999</v>
      </c>
      <c r="AA405" s="97">
        <v>24.4</v>
      </c>
      <c r="AB405" s="24">
        <v>0</v>
      </c>
      <c r="AC405" s="24">
        <v>6.7</v>
      </c>
      <c r="AD405" s="24"/>
      <c r="AE405" s="67">
        <v>31.099999999999998</v>
      </c>
      <c r="AF405" s="97">
        <v>13.6</v>
      </c>
      <c r="AG405" s="24">
        <v>7.8</v>
      </c>
      <c r="AH405" s="24">
        <v>6.7</v>
      </c>
      <c r="AI405" s="24"/>
      <c r="AJ405" s="67">
        <v>28.1</v>
      </c>
    </row>
    <row r="406" spans="1:36" ht="38.25">
      <c r="A406" s="87" t="s">
        <v>672</v>
      </c>
      <c r="B406" s="93">
        <v>11.9</v>
      </c>
      <c r="C406" s="24">
        <v>0</v>
      </c>
      <c r="D406" s="24"/>
      <c r="E406" s="24"/>
      <c r="F406" s="67">
        <v>11.9</v>
      </c>
      <c r="G406" s="97">
        <v>0</v>
      </c>
      <c r="H406" s="24">
        <v>14.899999999999999</v>
      </c>
      <c r="I406" s="24"/>
      <c r="J406" s="24"/>
      <c r="K406" s="24">
        <v>14.899999999999999</v>
      </c>
      <c r="L406" s="96">
        <v>0</v>
      </c>
      <c r="M406" s="44">
        <v>7.3</v>
      </c>
      <c r="N406" s="44"/>
      <c r="O406" s="44"/>
      <c r="P406" s="66">
        <v>7.3</v>
      </c>
      <c r="Q406" s="24">
        <v>3.2</v>
      </c>
      <c r="R406" s="24">
        <v>12.6</v>
      </c>
      <c r="S406" s="24"/>
      <c r="T406" s="24"/>
      <c r="U406" s="24">
        <v>15.8</v>
      </c>
      <c r="V406" s="97">
        <v>0</v>
      </c>
      <c r="W406" s="24">
        <v>11.5</v>
      </c>
      <c r="X406" s="24"/>
      <c r="Y406" s="24"/>
      <c r="Z406" s="67">
        <v>11.5</v>
      </c>
      <c r="AA406" s="97">
        <v>0</v>
      </c>
      <c r="AB406" s="24">
        <v>11.5</v>
      </c>
      <c r="AC406" s="24"/>
      <c r="AD406" s="24"/>
      <c r="AE406" s="67">
        <v>11.5</v>
      </c>
      <c r="AF406" s="97">
        <v>0</v>
      </c>
      <c r="AG406" s="24">
        <v>9</v>
      </c>
      <c r="AH406" s="24"/>
      <c r="AI406" s="24"/>
      <c r="AJ406" s="67">
        <v>9</v>
      </c>
    </row>
    <row r="407" spans="1:36" ht="51">
      <c r="A407" s="87" t="s">
        <v>674</v>
      </c>
      <c r="B407" s="93">
        <v>2.7</v>
      </c>
      <c r="C407" s="24"/>
      <c r="D407" s="24"/>
      <c r="E407" s="24"/>
      <c r="F407" s="67">
        <v>2.7</v>
      </c>
      <c r="G407" s="93">
        <v>1.6</v>
      </c>
      <c r="H407" s="24"/>
      <c r="I407" s="24"/>
      <c r="J407" s="24"/>
      <c r="K407" s="24">
        <v>1.6</v>
      </c>
      <c r="L407" s="93">
        <v>0.9</v>
      </c>
      <c r="M407" s="24"/>
      <c r="N407" s="24"/>
      <c r="O407" s="24"/>
      <c r="P407" s="66">
        <v>0.9</v>
      </c>
      <c r="Q407" s="24">
        <v>1.6</v>
      </c>
      <c r="R407" s="24"/>
      <c r="S407" s="24"/>
      <c r="T407" s="24"/>
      <c r="U407" s="24">
        <v>1.6</v>
      </c>
      <c r="V407" s="93">
        <v>0</v>
      </c>
      <c r="W407" s="24"/>
      <c r="X407" s="24"/>
      <c r="Y407" s="24"/>
      <c r="Z407" s="67">
        <v>0</v>
      </c>
      <c r="AA407" s="93">
        <v>4.5999999999999996</v>
      </c>
      <c r="AB407" s="24"/>
      <c r="AC407" s="24"/>
      <c r="AD407" s="24"/>
      <c r="AE407" s="67">
        <v>4.5999999999999996</v>
      </c>
      <c r="AF407" s="93">
        <v>1</v>
      </c>
      <c r="AG407" s="24"/>
      <c r="AH407" s="24"/>
      <c r="AI407" s="24"/>
      <c r="AJ407" s="67">
        <v>1</v>
      </c>
    </row>
    <row r="408" spans="1:36" ht="51">
      <c r="A408" s="87" t="s">
        <v>675</v>
      </c>
      <c r="B408" s="93">
        <v>0.9</v>
      </c>
      <c r="C408" s="24">
        <v>0</v>
      </c>
      <c r="D408" s="24"/>
      <c r="E408" s="24"/>
      <c r="F408" s="67">
        <v>0.9</v>
      </c>
      <c r="G408" s="93">
        <v>0.8</v>
      </c>
      <c r="H408" s="24">
        <v>0</v>
      </c>
      <c r="I408" s="24"/>
      <c r="J408" s="24"/>
      <c r="K408" s="24">
        <v>0.8</v>
      </c>
      <c r="L408" s="93">
        <v>0.9</v>
      </c>
      <c r="M408" s="24">
        <v>0</v>
      </c>
      <c r="N408" s="24"/>
      <c r="O408" s="24"/>
      <c r="P408" s="66">
        <v>0.9</v>
      </c>
      <c r="Q408" s="24">
        <v>1</v>
      </c>
      <c r="R408" s="24">
        <v>0</v>
      </c>
      <c r="S408" s="24"/>
      <c r="T408" s="24"/>
      <c r="U408" s="24">
        <v>1</v>
      </c>
      <c r="V408" s="93">
        <v>0.9</v>
      </c>
      <c r="W408" s="24"/>
      <c r="X408" s="24"/>
      <c r="Y408" s="24"/>
      <c r="Z408" s="67">
        <v>0.9</v>
      </c>
      <c r="AA408" s="93">
        <v>0.6</v>
      </c>
      <c r="AB408" s="24">
        <v>0</v>
      </c>
      <c r="AC408" s="24"/>
      <c r="AD408" s="24"/>
      <c r="AE408" s="67">
        <v>0.6</v>
      </c>
      <c r="AF408" s="93">
        <v>0.6</v>
      </c>
      <c r="AG408" s="24">
        <v>0</v>
      </c>
      <c r="AH408" s="24"/>
      <c r="AI408" s="24"/>
      <c r="AJ408" s="67">
        <v>0.6</v>
      </c>
    </row>
    <row r="409" spans="1:36" ht="38.25">
      <c r="A409" s="87" t="s">
        <v>676</v>
      </c>
      <c r="B409" s="93">
        <v>3.5</v>
      </c>
      <c r="C409" s="24">
        <v>0</v>
      </c>
      <c r="D409" s="24">
        <v>0</v>
      </c>
      <c r="E409" s="24"/>
      <c r="F409" s="67">
        <v>3.5</v>
      </c>
      <c r="G409" s="97">
        <v>3.2</v>
      </c>
      <c r="H409" s="24">
        <v>0</v>
      </c>
      <c r="I409" s="24">
        <v>0</v>
      </c>
      <c r="J409" s="24"/>
      <c r="K409" s="24">
        <v>3.2</v>
      </c>
      <c r="L409" s="96">
        <v>3.3</v>
      </c>
      <c r="M409" s="44">
        <v>0</v>
      </c>
      <c r="N409" s="44"/>
      <c r="O409" s="44"/>
      <c r="P409" s="66">
        <v>3.3</v>
      </c>
      <c r="Q409" s="24">
        <v>4.5999999999999996</v>
      </c>
      <c r="R409" s="24">
        <v>0</v>
      </c>
      <c r="S409" s="24"/>
      <c r="T409" s="24"/>
      <c r="U409" s="24">
        <v>4.5999999999999996</v>
      </c>
      <c r="V409" s="97">
        <v>2</v>
      </c>
      <c r="W409" s="24">
        <v>0</v>
      </c>
      <c r="X409" s="24"/>
      <c r="Y409" s="24"/>
      <c r="Z409" s="67">
        <v>2</v>
      </c>
      <c r="AA409" s="97">
        <v>2.2999999999999998</v>
      </c>
      <c r="AB409" s="24">
        <v>0</v>
      </c>
      <c r="AC409" s="24">
        <v>0</v>
      </c>
      <c r="AD409" s="24"/>
      <c r="AE409" s="67">
        <v>2.2999999999999998</v>
      </c>
      <c r="AF409" s="97">
        <v>2.1</v>
      </c>
      <c r="AG409" s="24">
        <v>0</v>
      </c>
      <c r="AH409" s="24">
        <v>0</v>
      </c>
      <c r="AI409" s="24"/>
      <c r="AJ409" s="67">
        <v>2.1</v>
      </c>
    </row>
    <row r="410" spans="1:36" ht="51">
      <c r="A410" s="87" t="s">
        <v>678</v>
      </c>
      <c r="B410" s="93">
        <v>1.7</v>
      </c>
      <c r="C410" s="24"/>
      <c r="D410" s="24"/>
      <c r="E410" s="24"/>
      <c r="F410" s="67">
        <v>1.7</v>
      </c>
      <c r="G410" s="93">
        <v>1.6</v>
      </c>
      <c r="H410" s="24"/>
      <c r="I410" s="24"/>
      <c r="J410" s="24"/>
      <c r="K410" s="24">
        <v>1.6</v>
      </c>
      <c r="L410" s="93">
        <v>1.9</v>
      </c>
      <c r="M410" s="24"/>
      <c r="N410" s="24"/>
      <c r="O410" s="24"/>
      <c r="P410" s="66">
        <v>1.9</v>
      </c>
      <c r="Q410" s="24">
        <v>1.7</v>
      </c>
      <c r="R410" s="24"/>
      <c r="S410" s="24"/>
      <c r="T410" s="24"/>
      <c r="U410" s="24">
        <v>1.7</v>
      </c>
      <c r="V410" s="93">
        <v>1.7</v>
      </c>
      <c r="W410" s="24"/>
      <c r="X410" s="24"/>
      <c r="Y410" s="24"/>
      <c r="Z410" s="67">
        <v>1.7</v>
      </c>
      <c r="AA410" s="93">
        <v>1.4</v>
      </c>
      <c r="AB410" s="24"/>
      <c r="AC410" s="24"/>
      <c r="AD410" s="24"/>
      <c r="AE410" s="67">
        <v>1.4</v>
      </c>
      <c r="AF410" s="93">
        <v>1.4</v>
      </c>
      <c r="AG410" s="24"/>
      <c r="AH410" s="24"/>
      <c r="AI410" s="24"/>
      <c r="AJ410" s="67">
        <v>1.4</v>
      </c>
    </row>
    <row r="411" spans="1:36" ht="51">
      <c r="A411" s="87" t="s">
        <v>680</v>
      </c>
      <c r="B411" s="93">
        <v>0.7</v>
      </c>
      <c r="C411" s="24">
        <v>0</v>
      </c>
      <c r="D411" s="24"/>
      <c r="E411" s="24"/>
      <c r="F411" s="67">
        <v>0.7</v>
      </c>
      <c r="G411" s="93">
        <v>0.9</v>
      </c>
      <c r="H411" s="24">
        <v>0</v>
      </c>
      <c r="I411" s="24"/>
      <c r="J411" s="24"/>
      <c r="K411" s="24">
        <v>0.9</v>
      </c>
      <c r="L411" s="93">
        <v>0.9</v>
      </c>
      <c r="M411" s="24">
        <v>0</v>
      </c>
      <c r="N411" s="24"/>
      <c r="O411" s="24"/>
      <c r="P411" s="66">
        <v>0.9</v>
      </c>
      <c r="Q411" s="24">
        <v>1</v>
      </c>
      <c r="R411" s="24"/>
      <c r="S411" s="24"/>
      <c r="T411" s="24"/>
      <c r="U411" s="24">
        <v>1</v>
      </c>
      <c r="V411" s="93">
        <v>0.7</v>
      </c>
      <c r="W411" s="24"/>
      <c r="X411" s="24"/>
      <c r="Y411" s="24"/>
      <c r="Z411" s="67">
        <v>0.7</v>
      </c>
      <c r="AA411" s="93">
        <v>0.6</v>
      </c>
      <c r="AB411" s="24">
        <v>0</v>
      </c>
      <c r="AC411" s="24"/>
      <c r="AD411" s="24"/>
      <c r="AE411" s="67">
        <v>0.6</v>
      </c>
      <c r="AF411" s="93">
        <v>0.9</v>
      </c>
      <c r="AG411" s="24">
        <v>0</v>
      </c>
      <c r="AH411" s="24"/>
      <c r="AI411" s="24"/>
      <c r="AJ411" s="67">
        <v>0.9</v>
      </c>
    </row>
    <row r="412" spans="1:36" ht="51">
      <c r="A412" s="87" t="s">
        <v>681</v>
      </c>
      <c r="B412" s="93">
        <v>1.5</v>
      </c>
      <c r="C412" s="24"/>
      <c r="D412" s="24"/>
      <c r="E412" s="24"/>
      <c r="F412" s="67">
        <v>1.5</v>
      </c>
      <c r="G412" s="93">
        <v>1.5</v>
      </c>
      <c r="H412" s="24"/>
      <c r="I412" s="24"/>
      <c r="J412" s="24"/>
      <c r="K412" s="24">
        <v>1.5</v>
      </c>
      <c r="L412" s="93">
        <v>1.7</v>
      </c>
      <c r="M412" s="24"/>
      <c r="N412" s="24"/>
      <c r="O412" s="24"/>
      <c r="P412" s="66">
        <v>1.7</v>
      </c>
      <c r="Q412" s="24">
        <v>1.5</v>
      </c>
      <c r="R412" s="24"/>
      <c r="S412" s="24"/>
      <c r="T412" s="24"/>
      <c r="U412" s="24">
        <v>1.5</v>
      </c>
      <c r="V412" s="93">
        <v>1.3</v>
      </c>
      <c r="W412" s="24"/>
      <c r="X412" s="24"/>
      <c r="Y412" s="24"/>
      <c r="Z412" s="67">
        <v>1.3</v>
      </c>
      <c r="AA412" s="93">
        <v>1.3</v>
      </c>
      <c r="AB412" s="24"/>
      <c r="AC412" s="24"/>
      <c r="AD412" s="24"/>
      <c r="AE412" s="67">
        <v>1.3</v>
      </c>
      <c r="AF412" s="93">
        <v>1.3</v>
      </c>
      <c r="AG412" s="24"/>
      <c r="AH412" s="24"/>
      <c r="AI412" s="24"/>
      <c r="AJ412" s="67">
        <v>1.3</v>
      </c>
    </row>
    <row r="413" spans="1:36" ht="51">
      <c r="A413" s="87" t="s">
        <v>682</v>
      </c>
      <c r="B413" s="93">
        <v>0.9</v>
      </c>
      <c r="C413" s="24"/>
      <c r="D413" s="24"/>
      <c r="E413" s="24"/>
      <c r="F413" s="67">
        <v>0.9</v>
      </c>
      <c r="G413" s="93">
        <v>0.9</v>
      </c>
      <c r="H413" s="24"/>
      <c r="I413" s="24"/>
      <c r="J413" s="24"/>
      <c r="K413" s="24">
        <v>0.9</v>
      </c>
      <c r="L413" s="93">
        <v>0.9</v>
      </c>
      <c r="M413" s="24"/>
      <c r="N413" s="24"/>
      <c r="O413" s="24"/>
      <c r="P413" s="66">
        <v>0.9</v>
      </c>
      <c r="Q413" s="24">
        <v>1.1000000000000001</v>
      </c>
      <c r="R413" s="24"/>
      <c r="S413" s="24"/>
      <c r="T413" s="24"/>
      <c r="U413" s="24">
        <v>1.1000000000000001</v>
      </c>
      <c r="V413" s="93">
        <v>0.5</v>
      </c>
      <c r="W413" s="24"/>
      <c r="X413" s="24"/>
      <c r="Y413" s="24"/>
      <c r="Z413" s="67">
        <v>0.5</v>
      </c>
      <c r="AA413" s="93">
        <v>0.3</v>
      </c>
      <c r="AB413" s="24"/>
      <c r="AC413" s="24"/>
      <c r="AD413" s="24"/>
      <c r="AE413" s="67">
        <v>0.3</v>
      </c>
      <c r="AF413" s="93">
        <v>0.3</v>
      </c>
      <c r="AG413" s="24"/>
      <c r="AH413" s="24"/>
      <c r="AI413" s="24"/>
      <c r="AJ413" s="67">
        <v>0.3</v>
      </c>
    </row>
    <row r="414" spans="1:36" ht="38.25">
      <c r="A414" s="87" t="s">
        <v>684</v>
      </c>
      <c r="B414" s="93">
        <v>0</v>
      </c>
      <c r="C414" s="24">
        <v>3</v>
      </c>
      <c r="D414" s="24"/>
      <c r="E414" s="24"/>
      <c r="F414" s="67">
        <v>3</v>
      </c>
      <c r="G414" s="97">
        <v>3.1</v>
      </c>
      <c r="H414" s="24">
        <v>0</v>
      </c>
      <c r="I414" s="24"/>
      <c r="J414" s="24"/>
      <c r="K414" s="24">
        <v>3.1</v>
      </c>
      <c r="L414" s="96">
        <v>0</v>
      </c>
      <c r="M414" s="44">
        <v>4.0999999999999996</v>
      </c>
      <c r="N414" s="44"/>
      <c r="O414" s="44"/>
      <c r="P414" s="66">
        <v>4.0999999999999996</v>
      </c>
      <c r="Q414" s="24"/>
      <c r="R414" s="24">
        <v>2.6</v>
      </c>
      <c r="S414" s="24"/>
      <c r="T414" s="24"/>
      <c r="U414" s="24">
        <v>2.6</v>
      </c>
      <c r="V414" s="97">
        <v>0</v>
      </c>
      <c r="W414" s="24">
        <v>3</v>
      </c>
      <c r="X414" s="24"/>
      <c r="Y414" s="24"/>
      <c r="Z414" s="67">
        <v>3</v>
      </c>
      <c r="AA414" s="97">
        <v>0</v>
      </c>
      <c r="AB414" s="24">
        <v>2.6999999999999997</v>
      </c>
      <c r="AC414" s="24"/>
      <c r="AD414" s="24"/>
      <c r="AE414" s="67">
        <v>2.6999999999999997</v>
      </c>
      <c r="AF414" s="97">
        <v>0</v>
      </c>
      <c r="AG414" s="24">
        <v>3.5</v>
      </c>
      <c r="AH414" s="24"/>
      <c r="AI414" s="24"/>
      <c r="AJ414" s="67">
        <v>3.5</v>
      </c>
    </row>
    <row r="415" spans="1:36" ht="38.25">
      <c r="A415" s="87" t="s">
        <v>686</v>
      </c>
      <c r="B415" s="93">
        <v>7.4</v>
      </c>
      <c r="C415" s="24">
        <v>0</v>
      </c>
      <c r="D415" s="24"/>
      <c r="E415" s="24"/>
      <c r="F415" s="67">
        <v>7.4</v>
      </c>
      <c r="G415" s="97">
        <v>6.9</v>
      </c>
      <c r="H415" s="24">
        <v>0</v>
      </c>
      <c r="I415" s="24"/>
      <c r="J415" s="24"/>
      <c r="K415" s="24">
        <v>6.9</v>
      </c>
      <c r="L415" s="96">
        <v>8.6</v>
      </c>
      <c r="M415" s="44">
        <v>0</v>
      </c>
      <c r="N415" s="44"/>
      <c r="O415" s="44"/>
      <c r="P415" s="66">
        <v>8.6</v>
      </c>
      <c r="Q415" s="24">
        <v>10.8</v>
      </c>
      <c r="R415" s="24"/>
      <c r="S415" s="24"/>
      <c r="T415" s="24"/>
      <c r="U415" s="24">
        <v>10.8</v>
      </c>
      <c r="V415" s="97">
        <v>2.5</v>
      </c>
      <c r="W415" s="24">
        <v>0</v>
      </c>
      <c r="X415" s="24"/>
      <c r="Y415" s="24"/>
      <c r="Z415" s="67">
        <v>2.5</v>
      </c>
      <c r="AA415" s="97">
        <v>5.3</v>
      </c>
      <c r="AB415" s="24">
        <v>0</v>
      </c>
      <c r="AC415" s="24"/>
      <c r="AD415" s="24"/>
      <c r="AE415" s="67">
        <v>5.3</v>
      </c>
      <c r="AF415" s="97">
        <v>3.1</v>
      </c>
      <c r="AG415" s="24">
        <v>0</v>
      </c>
      <c r="AH415" s="24"/>
      <c r="AI415" s="24"/>
      <c r="AJ415" s="67">
        <v>3.1</v>
      </c>
    </row>
    <row r="416" spans="1:36" ht="25.5">
      <c r="A416" s="87" t="s">
        <v>688</v>
      </c>
      <c r="B416" s="93">
        <v>6.2</v>
      </c>
      <c r="C416" s="24">
        <v>0</v>
      </c>
      <c r="D416" s="24"/>
      <c r="E416" s="24"/>
      <c r="F416" s="67">
        <v>6.2</v>
      </c>
      <c r="G416" s="93">
        <v>0</v>
      </c>
      <c r="H416" s="24">
        <v>7</v>
      </c>
      <c r="I416" s="24"/>
      <c r="J416" s="24"/>
      <c r="K416" s="24">
        <v>7</v>
      </c>
      <c r="L416" s="93">
        <v>6.4</v>
      </c>
      <c r="M416" s="24">
        <v>0</v>
      </c>
      <c r="N416" s="24"/>
      <c r="O416" s="24"/>
      <c r="P416" s="66">
        <v>6.4</v>
      </c>
      <c r="Q416" s="24">
        <v>6.6</v>
      </c>
      <c r="R416" s="24"/>
      <c r="S416" s="24"/>
      <c r="T416" s="24"/>
      <c r="U416" s="24">
        <v>6.6</v>
      </c>
      <c r="V416" s="93"/>
      <c r="W416" s="24">
        <v>4.8</v>
      </c>
      <c r="X416" s="24"/>
      <c r="Y416" s="24"/>
      <c r="Z416" s="67">
        <v>4.8</v>
      </c>
      <c r="AA416" s="93">
        <v>4.4000000000000004</v>
      </c>
      <c r="AB416" s="24">
        <v>0</v>
      </c>
      <c r="AC416" s="24"/>
      <c r="AD416" s="24"/>
      <c r="AE416" s="67">
        <v>4.4000000000000004</v>
      </c>
      <c r="AF416" s="93">
        <v>5.7</v>
      </c>
      <c r="AG416" s="24">
        <v>0</v>
      </c>
      <c r="AH416" s="24"/>
      <c r="AI416" s="24"/>
      <c r="AJ416" s="67">
        <v>5.7</v>
      </c>
    </row>
    <row r="417" spans="1:36" ht="51">
      <c r="A417" s="87" t="s">
        <v>690</v>
      </c>
      <c r="B417" s="93">
        <v>1.7</v>
      </c>
      <c r="C417" s="24"/>
      <c r="D417" s="24"/>
      <c r="E417" s="24"/>
      <c r="F417" s="67">
        <v>1.7</v>
      </c>
      <c r="G417" s="93">
        <v>1.4</v>
      </c>
      <c r="H417" s="24"/>
      <c r="I417" s="24"/>
      <c r="J417" s="24"/>
      <c r="K417" s="24">
        <v>1.4</v>
      </c>
      <c r="L417" s="93">
        <v>1.5</v>
      </c>
      <c r="M417" s="24"/>
      <c r="N417" s="24"/>
      <c r="O417" s="24"/>
      <c r="P417" s="66">
        <v>1.5</v>
      </c>
      <c r="Q417" s="24">
        <v>1.9</v>
      </c>
      <c r="R417" s="24"/>
      <c r="S417" s="24"/>
      <c r="T417" s="24"/>
      <c r="U417" s="24">
        <v>1.9</v>
      </c>
      <c r="V417" s="93">
        <v>1</v>
      </c>
      <c r="W417" s="24"/>
      <c r="X417" s="24"/>
      <c r="Y417" s="24"/>
      <c r="Z417" s="67">
        <v>1</v>
      </c>
      <c r="AA417" s="93">
        <v>0.9</v>
      </c>
      <c r="AB417" s="24"/>
      <c r="AC417" s="24"/>
      <c r="AD417" s="24"/>
      <c r="AE417" s="67">
        <v>0.9</v>
      </c>
      <c r="AF417" s="93">
        <v>1</v>
      </c>
      <c r="AG417" s="24"/>
      <c r="AH417" s="24"/>
      <c r="AI417" s="24"/>
      <c r="AJ417" s="67">
        <v>1</v>
      </c>
    </row>
    <row r="418" spans="1:36" ht="51">
      <c r="A418" s="87" t="s">
        <v>691</v>
      </c>
      <c r="B418" s="93">
        <v>1.6</v>
      </c>
      <c r="C418" s="24"/>
      <c r="D418" s="24"/>
      <c r="E418" s="24"/>
      <c r="F418" s="67">
        <v>1.6</v>
      </c>
      <c r="G418" s="93">
        <v>1.4</v>
      </c>
      <c r="H418" s="24">
        <v>0</v>
      </c>
      <c r="I418" s="24"/>
      <c r="J418" s="24"/>
      <c r="K418" s="24">
        <v>1.4</v>
      </c>
      <c r="L418" s="93">
        <v>1.3</v>
      </c>
      <c r="M418" s="24">
        <v>0</v>
      </c>
      <c r="N418" s="24"/>
      <c r="O418" s="24"/>
      <c r="P418" s="66">
        <v>1.3</v>
      </c>
      <c r="Q418" s="24">
        <v>1.3</v>
      </c>
      <c r="R418" s="24"/>
      <c r="S418" s="24"/>
      <c r="T418" s="24"/>
      <c r="U418" s="24">
        <v>1.3</v>
      </c>
      <c r="V418" s="93">
        <v>1</v>
      </c>
      <c r="W418" s="24"/>
      <c r="X418" s="24"/>
      <c r="Y418" s="24"/>
      <c r="Z418" s="67">
        <v>1</v>
      </c>
      <c r="AA418" s="93">
        <v>0</v>
      </c>
      <c r="AB418" s="24">
        <v>0.7</v>
      </c>
      <c r="AC418" s="24"/>
      <c r="AD418" s="24"/>
      <c r="AE418" s="67">
        <v>0.7</v>
      </c>
      <c r="AF418" s="93">
        <v>0.7</v>
      </c>
      <c r="AG418" s="24">
        <v>0</v>
      </c>
      <c r="AH418" s="24"/>
      <c r="AI418" s="24"/>
      <c r="AJ418" s="67">
        <v>0.7</v>
      </c>
    </row>
    <row r="419" spans="1:36" ht="51">
      <c r="A419" s="87" t="s">
        <v>693</v>
      </c>
      <c r="B419" s="93">
        <v>0.3</v>
      </c>
      <c r="C419" s="24"/>
      <c r="D419" s="24"/>
      <c r="E419" s="24"/>
      <c r="F419" s="67">
        <v>0.3</v>
      </c>
      <c r="G419" s="93">
        <v>0.3</v>
      </c>
      <c r="H419" s="24"/>
      <c r="I419" s="24"/>
      <c r="J419" s="24"/>
      <c r="K419" s="24">
        <v>0.3</v>
      </c>
      <c r="L419" s="93">
        <v>0.3</v>
      </c>
      <c r="M419" s="24"/>
      <c r="N419" s="24"/>
      <c r="O419" s="24"/>
      <c r="P419" s="66">
        <v>0.3</v>
      </c>
      <c r="Q419" s="24">
        <v>0.3</v>
      </c>
      <c r="R419" s="24"/>
      <c r="S419" s="24"/>
      <c r="T419" s="24"/>
      <c r="U419" s="24">
        <v>0.3</v>
      </c>
      <c r="V419" s="93">
        <v>0.2</v>
      </c>
      <c r="W419" s="24"/>
      <c r="X419" s="24"/>
      <c r="Y419" s="24"/>
      <c r="Z419" s="67">
        <v>0.2</v>
      </c>
      <c r="AA419" s="93">
        <v>0.1</v>
      </c>
      <c r="AB419" s="24"/>
      <c r="AC419" s="24"/>
      <c r="AD419" s="24"/>
      <c r="AE419" s="67">
        <v>0.1</v>
      </c>
      <c r="AF419" s="93">
        <v>0.1</v>
      </c>
      <c r="AG419" s="24"/>
      <c r="AH419" s="24"/>
      <c r="AI419" s="24"/>
      <c r="AJ419" s="67">
        <v>0.1</v>
      </c>
    </row>
    <row r="420" spans="1:36" ht="51">
      <c r="A420" s="87" t="s">
        <v>694</v>
      </c>
      <c r="B420" s="93">
        <v>0.5</v>
      </c>
      <c r="C420" s="24"/>
      <c r="D420" s="24"/>
      <c r="E420" s="24"/>
      <c r="F420" s="67">
        <v>0.5</v>
      </c>
      <c r="G420" s="93">
        <v>0.5</v>
      </c>
      <c r="H420" s="24"/>
      <c r="I420" s="24"/>
      <c r="J420" s="24"/>
      <c r="K420" s="24">
        <v>0.5</v>
      </c>
      <c r="L420" s="93">
        <v>0.5</v>
      </c>
      <c r="M420" s="24"/>
      <c r="N420" s="24"/>
      <c r="O420" s="24"/>
      <c r="P420" s="66">
        <v>0.5</v>
      </c>
      <c r="Q420" s="24">
        <v>0.5</v>
      </c>
      <c r="R420" s="24"/>
      <c r="S420" s="24"/>
      <c r="T420" s="24"/>
      <c r="U420" s="24">
        <v>0.5</v>
      </c>
      <c r="V420" s="93">
        <v>0.3</v>
      </c>
      <c r="W420" s="24"/>
      <c r="X420" s="24"/>
      <c r="Y420" s="24"/>
      <c r="Z420" s="67">
        <v>0.3</v>
      </c>
      <c r="AA420" s="93">
        <v>0.2</v>
      </c>
      <c r="AB420" s="24"/>
      <c r="AC420" s="24"/>
      <c r="AD420" s="24"/>
      <c r="AE420" s="67">
        <v>0.2</v>
      </c>
      <c r="AF420" s="93">
        <v>0.3</v>
      </c>
      <c r="AG420" s="24"/>
      <c r="AH420" s="24"/>
      <c r="AI420" s="24"/>
      <c r="AJ420" s="67">
        <v>0.3</v>
      </c>
    </row>
    <row r="421" spans="1:36" ht="51">
      <c r="A421" s="87" t="s">
        <v>695</v>
      </c>
      <c r="B421" s="93">
        <v>1.4</v>
      </c>
      <c r="C421" s="24"/>
      <c r="D421" s="24"/>
      <c r="E421" s="24"/>
      <c r="F421" s="67">
        <v>1.4</v>
      </c>
      <c r="G421" s="93">
        <v>1.4</v>
      </c>
      <c r="H421" s="24"/>
      <c r="I421" s="24"/>
      <c r="J421" s="24"/>
      <c r="K421" s="24">
        <v>1.4</v>
      </c>
      <c r="L421" s="93">
        <v>1.2</v>
      </c>
      <c r="M421" s="24"/>
      <c r="N421" s="24"/>
      <c r="O421" s="24"/>
      <c r="P421" s="66">
        <v>1.2</v>
      </c>
      <c r="Q421" s="24">
        <v>1.5</v>
      </c>
      <c r="R421" s="24"/>
      <c r="S421" s="24"/>
      <c r="T421" s="24"/>
      <c r="U421" s="24">
        <v>1.5</v>
      </c>
      <c r="V421" s="93">
        <v>0.8</v>
      </c>
      <c r="W421" s="24"/>
      <c r="X421" s="24"/>
      <c r="Y421" s="24"/>
      <c r="Z421" s="67">
        <v>0.8</v>
      </c>
      <c r="AA421" s="93">
        <v>0.8</v>
      </c>
      <c r="AB421" s="24"/>
      <c r="AC421" s="24"/>
      <c r="AD421" s="24"/>
      <c r="AE421" s="67">
        <v>0.8</v>
      </c>
      <c r="AF421" s="93">
        <v>0.9</v>
      </c>
      <c r="AG421" s="24"/>
      <c r="AH421" s="24"/>
      <c r="AI421" s="24"/>
      <c r="AJ421" s="67">
        <v>0.9</v>
      </c>
    </row>
    <row r="422" spans="1:36" ht="51">
      <c r="A422" s="87" t="s">
        <v>696</v>
      </c>
      <c r="B422" s="93">
        <v>1.1000000000000001</v>
      </c>
      <c r="C422" s="24"/>
      <c r="D422" s="24"/>
      <c r="E422" s="24"/>
      <c r="F422" s="67">
        <v>1.1000000000000001</v>
      </c>
      <c r="G422" s="93">
        <v>0.9</v>
      </c>
      <c r="H422" s="24"/>
      <c r="I422" s="24"/>
      <c r="J422" s="24"/>
      <c r="K422" s="24">
        <v>0.9</v>
      </c>
      <c r="L422" s="93">
        <v>1.2</v>
      </c>
      <c r="M422" s="24"/>
      <c r="N422" s="24"/>
      <c r="O422" s="24"/>
      <c r="P422" s="66">
        <v>1.2</v>
      </c>
      <c r="Q422" s="24">
        <v>1.1000000000000001</v>
      </c>
      <c r="R422" s="24"/>
      <c r="S422" s="24"/>
      <c r="T422" s="24"/>
      <c r="U422" s="24">
        <v>1.1000000000000001</v>
      </c>
      <c r="V422" s="93">
        <v>1</v>
      </c>
      <c r="W422" s="24"/>
      <c r="X422" s="24"/>
      <c r="Y422" s="24"/>
      <c r="Z422" s="67">
        <v>1</v>
      </c>
      <c r="AA422" s="93">
        <v>0.7</v>
      </c>
      <c r="AB422" s="24"/>
      <c r="AC422" s="24"/>
      <c r="AD422" s="24"/>
      <c r="AE422" s="67">
        <v>0.7</v>
      </c>
      <c r="AF422" s="93">
        <v>0.8</v>
      </c>
      <c r="AG422" s="24"/>
      <c r="AH422" s="24"/>
      <c r="AI422" s="24"/>
      <c r="AJ422" s="67">
        <v>0.8</v>
      </c>
    </row>
    <row r="423" spans="1:36" ht="38.25">
      <c r="A423" s="87" t="s">
        <v>697</v>
      </c>
      <c r="B423" s="93">
        <v>0</v>
      </c>
      <c r="C423" s="24">
        <v>23</v>
      </c>
      <c r="D423" s="24"/>
      <c r="E423" s="24"/>
      <c r="F423" s="67">
        <v>23</v>
      </c>
      <c r="G423" s="97">
        <v>0</v>
      </c>
      <c r="H423" s="24">
        <v>17.7</v>
      </c>
      <c r="I423" s="24"/>
      <c r="J423" s="24"/>
      <c r="K423" s="24">
        <v>17.7</v>
      </c>
      <c r="L423" s="96">
        <v>0</v>
      </c>
      <c r="M423" s="44">
        <v>17.7</v>
      </c>
      <c r="N423" s="44"/>
      <c r="O423" s="44"/>
      <c r="P423" s="66">
        <v>17.7</v>
      </c>
      <c r="Q423" s="24">
        <v>21.2</v>
      </c>
      <c r="R423" s="24"/>
      <c r="S423" s="24"/>
      <c r="T423" s="24"/>
      <c r="U423" s="24">
        <v>21.2</v>
      </c>
      <c r="V423" s="97">
        <v>15.7</v>
      </c>
      <c r="W423" s="24">
        <v>0</v>
      </c>
      <c r="X423" s="24"/>
      <c r="Y423" s="24"/>
      <c r="Z423" s="67">
        <v>15.7</v>
      </c>
      <c r="AA423" s="97">
        <v>12</v>
      </c>
      <c r="AB423" s="24">
        <v>0</v>
      </c>
      <c r="AC423" s="24"/>
      <c r="AD423" s="24"/>
      <c r="AE423" s="67">
        <v>12</v>
      </c>
      <c r="AF423" s="97">
        <v>13.1</v>
      </c>
      <c r="AG423" s="24">
        <v>0</v>
      </c>
      <c r="AH423" s="24"/>
      <c r="AI423" s="24"/>
      <c r="AJ423" s="67">
        <v>13.1</v>
      </c>
    </row>
    <row r="424" spans="1:36" ht="51">
      <c r="A424" s="87" t="s">
        <v>699</v>
      </c>
      <c r="B424" s="93">
        <v>0.6</v>
      </c>
      <c r="C424" s="24">
        <v>0</v>
      </c>
      <c r="D424" s="24"/>
      <c r="E424" s="24"/>
      <c r="F424" s="67">
        <v>0.6</v>
      </c>
      <c r="G424" s="93">
        <v>0.4</v>
      </c>
      <c r="H424" s="24">
        <v>0</v>
      </c>
      <c r="I424" s="24"/>
      <c r="J424" s="24"/>
      <c r="K424" s="24">
        <v>0.4</v>
      </c>
      <c r="L424" s="93">
        <v>0.3</v>
      </c>
      <c r="M424" s="24">
        <v>0</v>
      </c>
      <c r="N424" s="24"/>
      <c r="O424" s="24"/>
      <c r="P424" s="66">
        <v>0.3</v>
      </c>
      <c r="Q424" s="24">
        <v>0.3</v>
      </c>
      <c r="R424" s="24"/>
      <c r="S424" s="24"/>
      <c r="T424" s="24"/>
      <c r="U424" s="24">
        <v>0.3</v>
      </c>
      <c r="V424" s="93">
        <v>0</v>
      </c>
      <c r="W424" s="24"/>
      <c r="X424" s="24"/>
      <c r="Y424" s="24"/>
      <c r="Z424" s="67">
        <v>0</v>
      </c>
      <c r="AA424" s="93">
        <v>0.3</v>
      </c>
      <c r="AB424" s="24">
        <v>0</v>
      </c>
      <c r="AC424" s="24"/>
      <c r="AD424" s="24"/>
      <c r="AE424" s="67">
        <v>0.3</v>
      </c>
      <c r="AF424" s="93">
        <v>0.2</v>
      </c>
      <c r="AG424" s="24">
        <v>0</v>
      </c>
      <c r="AH424" s="24"/>
      <c r="AI424" s="24"/>
      <c r="AJ424" s="67">
        <v>0.2</v>
      </c>
    </row>
    <row r="425" spans="1:36" ht="51">
      <c r="A425" s="87" t="s">
        <v>701</v>
      </c>
      <c r="B425" s="93">
        <v>1</v>
      </c>
      <c r="C425" s="24"/>
      <c r="D425" s="24"/>
      <c r="E425" s="24"/>
      <c r="F425" s="67">
        <v>1</v>
      </c>
      <c r="G425" s="93">
        <v>0.9</v>
      </c>
      <c r="H425" s="24"/>
      <c r="I425" s="24"/>
      <c r="J425" s="24"/>
      <c r="K425" s="24">
        <v>0.9</v>
      </c>
      <c r="L425" s="93">
        <v>0.9</v>
      </c>
      <c r="M425" s="24"/>
      <c r="N425" s="24"/>
      <c r="O425" s="24"/>
      <c r="P425" s="66">
        <v>0.9</v>
      </c>
      <c r="Q425" s="24">
        <v>1</v>
      </c>
      <c r="R425" s="24"/>
      <c r="S425" s="24"/>
      <c r="T425" s="24"/>
      <c r="U425" s="24">
        <v>1</v>
      </c>
      <c r="V425" s="93">
        <v>0.8</v>
      </c>
      <c r="W425" s="24"/>
      <c r="X425" s="24"/>
      <c r="Y425" s="24"/>
      <c r="Z425" s="67">
        <v>0.8</v>
      </c>
      <c r="AA425" s="93">
        <v>0.5</v>
      </c>
      <c r="AB425" s="24"/>
      <c r="AC425" s="24"/>
      <c r="AD425" s="24"/>
      <c r="AE425" s="67">
        <v>0.5</v>
      </c>
      <c r="AF425" s="93">
        <v>0.7</v>
      </c>
      <c r="AG425" s="24"/>
      <c r="AH425" s="24"/>
      <c r="AI425" s="24"/>
      <c r="AJ425" s="67">
        <v>0.7</v>
      </c>
    </row>
    <row r="426" spans="1:36" ht="51">
      <c r="A426" s="87" t="s">
        <v>702</v>
      </c>
      <c r="B426" s="93">
        <v>0.9</v>
      </c>
      <c r="C426" s="24"/>
      <c r="D426" s="24"/>
      <c r="E426" s="24"/>
      <c r="F426" s="67">
        <v>0.9</v>
      </c>
      <c r="G426" s="93">
        <v>0.8</v>
      </c>
      <c r="H426" s="24"/>
      <c r="I426" s="24"/>
      <c r="J426" s="24"/>
      <c r="K426" s="24">
        <v>0.8</v>
      </c>
      <c r="L426" s="93">
        <v>0.9</v>
      </c>
      <c r="M426" s="24"/>
      <c r="N426" s="24"/>
      <c r="O426" s="24"/>
      <c r="P426" s="66">
        <v>0.9</v>
      </c>
      <c r="Q426" s="24">
        <v>0.9</v>
      </c>
      <c r="R426" s="24"/>
      <c r="S426" s="24"/>
      <c r="T426" s="24"/>
      <c r="U426" s="24">
        <v>0.9</v>
      </c>
      <c r="V426" s="93">
        <v>0.7</v>
      </c>
      <c r="W426" s="24"/>
      <c r="X426" s="24"/>
      <c r="Y426" s="24"/>
      <c r="Z426" s="67">
        <v>0.7</v>
      </c>
      <c r="AA426" s="93">
        <v>0.6</v>
      </c>
      <c r="AB426" s="24"/>
      <c r="AC426" s="24"/>
      <c r="AD426" s="24"/>
      <c r="AE426" s="67">
        <v>0.6</v>
      </c>
      <c r="AF426" s="93">
        <v>0.5</v>
      </c>
      <c r="AG426" s="24"/>
      <c r="AH426" s="24"/>
      <c r="AI426" s="24"/>
      <c r="AJ426" s="67">
        <v>0.5</v>
      </c>
    </row>
    <row r="427" spans="1:36" ht="51">
      <c r="A427" s="87" t="s">
        <v>703</v>
      </c>
      <c r="B427" s="93">
        <v>0.5</v>
      </c>
      <c r="C427" s="24"/>
      <c r="D427" s="24"/>
      <c r="E427" s="24"/>
      <c r="F427" s="67">
        <v>0.5</v>
      </c>
      <c r="G427" s="93">
        <v>0.5</v>
      </c>
      <c r="H427" s="24"/>
      <c r="I427" s="24"/>
      <c r="J427" s="24"/>
      <c r="K427" s="24">
        <v>0.5</v>
      </c>
      <c r="L427" s="93">
        <v>0.4</v>
      </c>
      <c r="M427" s="24"/>
      <c r="N427" s="24"/>
      <c r="O427" s="24"/>
      <c r="P427" s="66">
        <v>0.4</v>
      </c>
      <c r="Q427" s="24">
        <v>0.5</v>
      </c>
      <c r="R427" s="24"/>
      <c r="S427" s="24"/>
      <c r="T427" s="24"/>
      <c r="U427" s="24">
        <v>0.5</v>
      </c>
      <c r="V427" s="93">
        <v>0.1</v>
      </c>
      <c r="W427" s="24"/>
      <c r="X427" s="24"/>
      <c r="Y427" s="24"/>
      <c r="Z427" s="67">
        <v>0.1</v>
      </c>
      <c r="AA427" s="93">
        <v>0.1</v>
      </c>
      <c r="AB427" s="24"/>
      <c r="AC427" s="24"/>
      <c r="AD427" s="24"/>
      <c r="AE427" s="67">
        <v>0.1</v>
      </c>
      <c r="AF427" s="93">
        <v>0.3</v>
      </c>
      <c r="AG427" s="24"/>
      <c r="AH427" s="24"/>
      <c r="AI427" s="24"/>
      <c r="AJ427" s="67">
        <v>0.3</v>
      </c>
    </row>
    <row r="428" spans="1:36" ht="38.25">
      <c r="A428" s="87" t="s">
        <v>704</v>
      </c>
      <c r="B428" s="93">
        <v>1.6</v>
      </c>
      <c r="C428" s="24">
        <v>0.7</v>
      </c>
      <c r="D428" s="24"/>
      <c r="E428" s="24"/>
      <c r="F428" s="67">
        <v>2.2999999999999998</v>
      </c>
      <c r="G428" s="93">
        <v>1.5</v>
      </c>
      <c r="H428" s="24">
        <v>0.4</v>
      </c>
      <c r="I428" s="24"/>
      <c r="J428" s="24"/>
      <c r="K428" s="24">
        <v>1.9</v>
      </c>
      <c r="L428" s="93">
        <v>1.6</v>
      </c>
      <c r="M428" s="24">
        <v>0.4</v>
      </c>
      <c r="N428" s="24"/>
      <c r="O428" s="24"/>
      <c r="P428" s="66">
        <v>2</v>
      </c>
      <c r="Q428" s="24">
        <v>1.9</v>
      </c>
      <c r="R428" s="24">
        <v>0.4</v>
      </c>
      <c r="S428" s="24"/>
      <c r="T428" s="24"/>
      <c r="U428" s="24">
        <v>2.2999999999999998</v>
      </c>
      <c r="V428" s="93">
        <v>1.1000000000000001</v>
      </c>
      <c r="W428" s="24">
        <v>0.1</v>
      </c>
      <c r="X428" s="24"/>
      <c r="Y428" s="24"/>
      <c r="Z428" s="67">
        <v>1.2000000000000002</v>
      </c>
      <c r="AA428" s="93">
        <v>1.1000000000000001</v>
      </c>
      <c r="AB428" s="24">
        <v>0.2</v>
      </c>
      <c r="AC428" s="24"/>
      <c r="AD428" s="24"/>
      <c r="AE428" s="67">
        <v>1.3</v>
      </c>
      <c r="AF428" s="93">
        <v>1</v>
      </c>
      <c r="AG428" s="24">
        <v>0.2</v>
      </c>
      <c r="AH428" s="24"/>
      <c r="AI428" s="24"/>
      <c r="AJ428" s="67">
        <v>1.2</v>
      </c>
    </row>
    <row r="429" spans="1:36" ht="63.75">
      <c r="A429" s="87" t="s">
        <v>705</v>
      </c>
      <c r="B429" s="93">
        <v>5.3</v>
      </c>
      <c r="C429" s="24">
        <v>0</v>
      </c>
      <c r="D429" s="24"/>
      <c r="E429" s="24"/>
      <c r="F429" s="67">
        <v>5.3</v>
      </c>
      <c r="G429" s="97">
        <v>5.1999999999999993</v>
      </c>
      <c r="H429" s="24">
        <v>0</v>
      </c>
      <c r="I429" s="24"/>
      <c r="J429" s="24"/>
      <c r="K429" s="24">
        <v>5.1999999999999993</v>
      </c>
      <c r="L429" s="96">
        <v>2.1</v>
      </c>
      <c r="M429" s="44">
        <v>2.8</v>
      </c>
      <c r="N429" s="44"/>
      <c r="O429" s="44"/>
      <c r="P429" s="66">
        <v>4.9000000000000004</v>
      </c>
      <c r="Q429" s="24">
        <v>5.6</v>
      </c>
      <c r="R429" s="24"/>
      <c r="S429" s="24"/>
      <c r="T429" s="24"/>
      <c r="U429" s="24">
        <v>5.6</v>
      </c>
      <c r="V429" s="97">
        <v>3.7</v>
      </c>
      <c r="W429" s="24">
        <v>0</v>
      </c>
      <c r="X429" s="24"/>
      <c r="Y429" s="24"/>
      <c r="Z429" s="67">
        <v>3.7</v>
      </c>
      <c r="AA429" s="97">
        <v>3.5</v>
      </c>
      <c r="AB429" s="24">
        <v>0</v>
      </c>
      <c r="AC429" s="24"/>
      <c r="AD429" s="24"/>
      <c r="AE429" s="67">
        <v>3.5</v>
      </c>
      <c r="AF429" s="97">
        <v>3.8</v>
      </c>
      <c r="AG429" s="24">
        <v>0</v>
      </c>
      <c r="AH429" s="24"/>
      <c r="AI429" s="24"/>
      <c r="AJ429" s="67">
        <v>3.8</v>
      </c>
    </row>
    <row r="430" spans="1:36" ht="51">
      <c r="A430" s="87" t="s">
        <v>707</v>
      </c>
      <c r="B430" s="93">
        <v>0.3</v>
      </c>
      <c r="C430" s="24">
        <v>0</v>
      </c>
      <c r="D430" s="24"/>
      <c r="E430" s="24"/>
      <c r="F430" s="67">
        <v>0.3</v>
      </c>
      <c r="G430" s="93">
        <v>0.4</v>
      </c>
      <c r="H430" s="24">
        <v>0</v>
      </c>
      <c r="I430" s="24"/>
      <c r="J430" s="24"/>
      <c r="K430" s="24">
        <v>0.4</v>
      </c>
      <c r="L430" s="93">
        <v>0.4</v>
      </c>
      <c r="M430" s="24">
        <v>0</v>
      </c>
      <c r="N430" s="24"/>
      <c r="O430" s="24"/>
      <c r="P430" s="66">
        <v>0.4</v>
      </c>
      <c r="Q430" s="24">
        <v>0.4</v>
      </c>
      <c r="R430" s="24"/>
      <c r="S430" s="24"/>
      <c r="T430" s="24"/>
      <c r="U430" s="24">
        <v>0.4</v>
      </c>
      <c r="V430" s="93">
        <v>0.2</v>
      </c>
      <c r="W430" s="24"/>
      <c r="X430" s="24"/>
      <c r="Y430" s="24"/>
      <c r="Z430" s="67">
        <v>0.2</v>
      </c>
      <c r="AA430" s="93">
        <v>0.2</v>
      </c>
      <c r="AB430" s="24">
        <v>0</v>
      </c>
      <c r="AC430" s="24"/>
      <c r="AD430" s="24"/>
      <c r="AE430" s="67">
        <v>0.2</v>
      </c>
      <c r="AF430" s="93">
        <v>0.3</v>
      </c>
      <c r="AG430" s="24">
        <v>0</v>
      </c>
      <c r="AH430" s="24"/>
      <c r="AI430" s="24"/>
      <c r="AJ430" s="67">
        <v>0.3</v>
      </c>
    </row>
    <row r="431" spans="1:36" ht="51">
      <c r="A431" s="87" t="s">
        <v>708</v>
      </c>
      <c r="B431" s="93">
        <v>0</v>
      </c>
      <c r="C431" s="24">
        <v>0.3</v>
      </c>
      <c r="D431" s="24"/>
      <c r="E431" s="24"/>
      <c r="F431" s="67">
        <v>0.3</v>
      </c>
      <c r="G431" s="93">
        <v>0</v>
      </c>
      <c r="H431" s="24">
        <v>0.4</v>
      </c>
      <c r="I431" s="24"/>
      <c r="J431" s="24"/>
      <c r="K431" s="24">
        <v>0.4</v>
      </c>
      <c r="L431" s="93">
        <v>0</v>
      </c>
      <c r="M431" s="24">
        <v>0.4</v>
      </c>
      <c r="N431" s="24"/>
      <c r="O431" s="24"/>
      <c r="P431" s="66">
        <v>0.4</v>
      </c>
      <c r="Q431" s="24"/>
      <c r="R431" s="24">
        <v>0.3</v>
      </c>
      <c r="S431" s="24"/>
      <c r="T431" s="24"/>
      <c r="U431" s="24">
        <v>0.3</v>
      </c>
      <c r="V431" s="93"/>
      <c r="W431" s="24">
        <v>0.3</v>
      </c>
      <c r="X431" s="24"/>
      <c r="Y431" s="24"/>
      <c r="Z431" s="67">
        <v>0.3</v>
      </c>
      <c r="AA431" s="93">
        <v>0</v>
      </c>
      <c r="AB431" s="24">
        <v>0.3</v>
      </c>
      <c r="AC431" s="24"/>
      <c r="AD431" s="24"/>
      <c r="AE431" s="67">
        <v>0.3</v>
      </c>
      <c r="AF431" s="93">
        <v>0</v>
      </c>
      <c r="AG431" s="24">
        <v>0.3</v>
      </c>
      <c r="AH431" s="24"/>
      <c r="AI431" s="24"/>
      <c r="AJ431" s="67">
        <v>0.3</v>
      </c>
    </row>
    <row r="432" spans="1:36" ht="51">
      <c r="A432" s="87" t="s">
        <v>710</v>
      </c>
      <c r="B432" s="93">
        <v>0.7</v>
      </c>
      <c r="C432" s="24"/>
      <c r="D432" s="24"/>
      <c r="E432" s="24"/>
      <c r="F432" s="67">
        <v>0.7</v>
      </c>
      <c r="G432" s="93">
        <v>0.8</v>
      </c>
      <c r="H432" s="24"/>
      <c r="I432" s="24"/>
      <c r="J432" s="24"/>
      <c r="K432" s="24">
        <v>0.8</v>
      </c>
      <c r="L432" s="93">
        <v>0.8</v>
      </c>
      <c r="M432" s="24"/>
      <c r="N432" s="24"/>
      <c r="O432" s="24"/>
      <c r="P432" s="66">
        <v>0.8</v>
      </c>
      <c r="Q432" s="24">
        <v>0.9</v>
      </c>
      <c r="R432" s="24"/>
      <c r="S432" s="24"/>
      <c r="T432" s="24"/>
      <c r="U432" s="24">
        <v>0.9</v>
      </c>
      <c r="V432" s="93">
        <v>0.6</v>
      </c>
      <c r="W432" s="24"/>
      <c r="X432" s="24"/>
      <c r="Y432" s="24"/>
      <c r="Z432" s="67">
        <v>0.6</v>
      </c>
      <c r="AA432" s="93">
        <v>0.5</v>
      </c>
      <c r="AB432" s="24"/>
      <c r="AC432" s="24"/>
      <c r="AD432" s="24"/>
      <c r="AE432" s="67">
        <v>0.5</v>
      </c>
      <c r="AF432" s="93">
        <v>0.5</v>
      </c>
      <c r="AG432" s="24"/>
      <c r="AH432" s="24"/>
      <c r="AI432" s="24"/>
      <c r="AJ432" s="67">
        <v>0.5</v>
      </c>
    </row>
    <row r="433" spans="1:36" ht="51">
      <c r="A433" s="87" t="s">
        <v>711</v>
      </c>
      <c r="B433" s="93">
        <v>1.2</v>
      </c>
      <c r="C433" s="24"/>
      <c r="D433" s="24"/>
      <c r="E433" s="24"/>
      <c r="F433" s="67">
        <v>1.2</v>
      </c>
      <c r="G433" s="93">
        <v>1.2</v>
      </c>
      <c r="H433" s="24">
        <v>0</v>
      </c>
      <c r="I433" s="24"/>
      <c r="J433" s="24"/>
      <c r="K433" s="24">
        <v>1.2</v>
      </c>
      <c r="L433" s="93">
        <v>1.3</v>
      </c>
      <c r="M433" s="24">
        <v>0</v>
      </c>
      <c r="N433" s="24"/>
      <c r="O433" s="24"/>
      <c r="P433" s="66">
        <v>1.3</v>
      </c>
      <c r="Q433" s="24">
        <v>1.4</v>
      </c>
      <c r="R433" s="24"/>
      <c r="S433" s="24"/>
      <c r="T433" s="24"/>
      <c r="U433" s="24">
        <v>1.4</v>
      </c>
      <c r="V433" s="93">
        <v>1</v>
      </c>
      <c r="W433" s="24"/>
      <c r="X433" s="24"/>
      <c r="Y433" s="24"/>
      <c r="Z433" s="67">
        <v>1</v>
      </c>
      <c r="AA433" s="93">
        <v>1</v>
      </c>
      <c r="AB433" s="24">
        <v>0</v>
      </c>
      <c r="AC433" s="24"/>
      <c r="AD433" s="24"/>
      <c r="AE433" s="67">
        <v>1</v>
      </c>
      <c r="AF433" s="93">
        <v>0.9</v>
      </c>
      <c r="AG433" s="24">
        <v>0</v>
      </c>
      <c r="AH433" s="24"/>
      <c r="AI433" s="24"/>
      <c r="AJ433" s="67">
        <v>0.9</v>
      </c>
    </row>
    <row r="434" spans="1:36" ht="63.75">
      <c r="A434" s="87" t="s">
        <v>713</v>
      </c>
      <c r="B434" s="93">
        <v>0</v>
      </c>
      <c r="C434" s="24">
        <v>2</v>
      </c>
      <c r="D434" s="24"/>
      <c r="E434" s="24"/>
      <c r="F434" s="67">
        <v>2</v>
      </c>
      <c r="G434" s="97">
        <v>0</v>
      </c>
      <c r="H434" s="24">
        <v>1.7</v>
      </c>
      <c r="I434" s="24"/>
      <c r="J434" s="24"/>
      <c r="K434" s="24">
        <v>1.7</v>
      </c>
      <c r="L434" s="96">
        <v>0</v>
      </c>
      <c r="M434" s="44">
        <v>1.8</v>
      </c>
      <c r="N434" s="44"/>
      <c r="O434" s="44"/>
      <c r="P434" s="66">
        <v>1.8</v>
      </c>
      <c r="Q434" s="24"/>
      <c r="R434" s="24">
        <v>1.8</v>
      </c>
      <c r="S434" s="24"/>
      <c r="T434" s="24"/>
      <c r="U434" s="24">
        <v>1.8</v>
      </c>
      <c r="V434" s="97">
        <v>0</v>
      </c>
      <c r="W434" s="24">
        <v>0.8</v>
      </c>
      <c r="X434" s="24"/>
      <c r="Y434" s="24"/>
      <c r="Z434" s="67">
        <v>0.8</v>
      </c>
      <c r="AA434" s="97">
        <v>0</v>
      </c>
      <c r="AB434" s="24">
        <v>1.1000000000000001</v>
      </c>
      <c r="AC434" s="24"/>
      <c r="AD434" s="24"/>
      <c r="AE434" s="67">
        <v>1.1000000000000001</v>
      </c>
      <c r="AF434" s="97">
        <v>0</v>
      </c>
      <c r="AG434" s="24">
        <v>1.4</v>
      </c>
      <c r="AH434" s="24"/>
      <c r="AI434" s="24"/>
      <c r="AJ434" s="67">
        <v>1.4</v>
      </c>
    </row>
    <row r="435" spans="1:36" ht="63.75">
      <c r="A435" s="87" t="s">
        <v>714</v>
      </c>
      <c r="B435" s="93">
        <v>3</v>
      </c>
      <c r="C435" s="24"/>
      <c r="D435" s="24"/>
      <c r="E435" s="24"/>
      <c r="F435" s="67">
        <v>3</v>
      </c>
      <c r="G435" s="97">
        <v>2.8</v>
      </c>
      <c r="H435" s="24"/>
      <c r="I435" s="24"/>
      <c r="J435" s="24"/>
      <c r="K435" s="24">
        <v>2.8</v>
      </c>
      <c r="L435" s="96">
        <v>2.8</v>
      </c>
      <c r="M435" s="44">
        <v>0</v>
      </c>
      <c r="N435" s="44"/>
      <c r="O435" s="44"/>
      <c r="P435" s="66">
        <v>2.8</v>
      </c>
      <c r="Q435" s="24">
        <v>3.5</v>
      </c>
      <c r="R435" s="24"/>
      <c r="S435" s="24"/>
      <c r="T435" s="24"/>
      <c r="U435" s="24">
        <v>3.5</v>
      </c>
      <c r="V435" s="97">
        <v>2.6</v>
      </c>
      <c r="W435" s="24">
        <v>0</v>
      </c>
      <c r="X435" s="24"/>
      <c r="Y435" s="24"/>
      <c r="Z435" s="67">
        <v>2.6</v>
      </c>
      <c r="AA435" s="97">
        <v>2.2000000000000002</v>
      </c>
      <c r="AB435" s="24"/>
      <c r="AC435" s="24"/>
      <c r="AD435" s="24"/>
      <c r="AE435" s="67">
        <v>2.2000000000000002</v>
      </c>
      <c r="AF435" s="97">
        <v>1.1000000000000001</v>
      </c>
      <c r="AG435" s="24"/>
      <c r="AH435" s="24"/>
      <c r="AI435" s="24"/>
      <c r="AJ435" s="67">
        <v>1.1000000000000001</v>
      </c>
    </row>
    <row r="436" spans="1:36" ht="38.25">
      <c r="A436" s="87" t="s">
        <v>715</v>
      </c>
      <c r="B436" s="93">
        <v>0.6</v>
      </c>
      <c r="C436" s="24"/>
      <c r="D436" s="24"/>
      <c r="E436" s="24"/>
      <c r="F436" s="67">
        <v>0.6</v>
      </c>
      <c r="G436" s="93">
        <v>0.6</v>
      </c>
      <c r="H436" s="24"/>
      <c r="I436" s="24"/>
      <c r="J436" s="24"/>
      <c r="K436" s="24">
        <v>0.6</v>
      </c>
      <c r="L436" s="96">
        <v>0.6</v>
      </c>
      <c r="M436" s="44">
        <v>0</v>
      </c>
      <c r="N436" s="44"/>
      <c r="O436" s="44"/>
      <c r="P436" s="66">
        <v>3.2</v>
      </c>
      <c r="Q436" s="24">
        <v>0.6</v>
      </c>
      <c r="R436" s="24"/>
      <c r="S436" s="24"/>
      <c r="T436" s="24"/>
      <c r="U436" s="24">
        <v>0.6</v>
      </c>
      <c r="V436" s="93">
        <v>0.6</v>
      </c>
      <c r="W436" s="24"/>
      <c r="X436" s="24"/>
      <c r="Y436" s="24"/>
      <c r="Z436" s="67">
        <v>0.6</v>
      </c>
      <c r="AA436" s="93">
        <v>0.6</v>
      </c>
      <c r="AB436" s="24"/>
      <c r="AC436" s="24"/>
      <c r="AD436" s="24"/>
      <c r="AE436" s="67">
        <v>0.6</v>
      </c>
      <c r="AF436" s="93">
        <v>0.5</v>
      </c>
      <c r="AG436" s="24"/>
      <c r="AH436" s="24"/>
      <c r="AI436" s="24"/>
      <c r="AJ436" s="67">
        <v>0.5</v>
      </c>
    </row>
    <row r="437" spans="1:36" ht="51">
      <c r="A437" s="87" t="s">
        <v>716</v>
      </c>
      <c r="B437" s="93">
        <v>0.4</v>
      </c>
      <c r="C437" s="24">
        <v>0</v>
      </c>
      <c r="D437" s="24"/>
      <c r="E437" s="24"/>
      <c r="F437" s="67">
        <v>0.4</v>
      </c>
      <c r="G437" s="93">
        <v>0.6</v>
      </c>
      <c r="H437" s="24">
        <v>0</v>
      </c>
      <c r="I437" s="24"/>
      <c r="J437" s="24"/>
      <c r="K437" s="24">
        <v>0.6</v>
      </c>
      <c r="L437" s="93">
        <v>0.6</v>
      </c>
      <c r="M437" s="24">
        <v>0</v>
      </c>
      <c r="N437" s="24"/>
      <c r="O437" s="24"/>
      <c r="P437" s="66">
        <v>0.6</v>
      </c>
      <c r="Q437" s="24">
        <v>0.4</v>
      </c>
      <c r="R437" s="24"/>
      <c r="S437" s="24"/>
      <c r="T437" s="24"/>
      <c r="U437" s="24">
        <v>0.4</v>
      </c>
      <c r="V437" s="93">
        <v>0.3</v>
      </c>
      <c r="W437" s="24"/>
      <c r="X437" s="24"/>
      <c r="Y437" s="24"/>
      <c r="Z437" s="67">
        <v>0.3</v>
      </c>
      <c r="AA437" s="93">
        <v>0.4</v>
      </c>
      <c r="AB437" s="24">
        <v>0</v>
      </c>
      <c r="AC437" s="24"/>
      <c r="AD437" s="24"/>
      <c r="AE437" s="67">
        <v>0.4</v>
      </c>
      <c r="AF437" s="93">
        <v>0.1</v>
      </c>
      <c r="AG437" s="24">
        <v>0</v>
      </c>
      <c r="AH437" s="24"/>
      <c r="AI437" s="24"/>
      <c r="AJ437" s="67">
        <v>0.1</v>
      </c>
    </row>
    <row r="438" spans="1:36" ht="51">
      <c r="A438" s="87" t="s">
        <v>717</v>
      </c>
      <c r="B438" s="93">
        <v>2.9</v>
      </c>
      <c r="C438" s="24"/>
      <c r="D438" s="24"/>
      <c r="E438" s="24"/>
      <c r="F438" s="67">
        <v>2.9</v>
      </c>
      <c r="G438" s="97">
        <v>2.5</v>
      </c>
      <c r="H438" s="24"/>
      <c r="I438" s="24"/>
      <c r="J438" s="24"/>
      <c r="K438" s="24">
        <v>2.5</v>
      </c>
      <c r="L438" s="96">
        <v>2.6</v>
      </c>
      <c r="M438" s="44"/>
      <c r="N438" s="44"/>
      <c r="O438" s="44"/>
      <c r="P438" s="66">
        <v>2.6</v>
      </c>
      <c r="Q438" s="24">
        <v>2.8</v>
      </c>
      <c r="R438" s="24"/>
      <c r="S438" s="24"/>
      <c r="T438" s="24"/>
      <c r="U438" s="24">
        <v>2.8</v>
      </c>
      <c r="V438" s="97">
        <v>1.6</v>
      </c>
      <c r="W438" s="24">
        <v>0</v>
      </c>
      <c r="X438" s="24"/>
      <c r="Y438" s="24"/>
      <c r="Z438" s="67">
        <v>1.6</v>
      </c>
      <c r="AA438" s="97">
        <v>1.5999999999999999</v>
      </c>
      <c r="AB438" s="24"/>
      <c r="AC438" s="24"/>
      <c r="AD438" s="24"/>
      <c r="AE438" s="67">
        <v>1.5999999999999999</v>
      </c>
      <c r="AF438" s="97">
        <v>1.8</v>
      </c>
      <c r="AG438" s="24"/>
      <c r="AH438" s="24"/>
      <c r="AI438" s="24"/>
      <c r="AJ438" s="67">
        <v>1.8</v>
      </c>
    </row>
    <row r="439" spans="1:36" ht="38.25">
      <c r="A439" s="87" t="s">
        <v>718</v>
      </c>
      <c r="B439" s="93">
        <v>1.4</v>
      </c>
      <c r="C439" s="24"/>
      <c r="D439" s="24"/>
      <c r="E439" s="24"/>
      <c r="F439" s="67">
        <v>1.4</v>
      </c>
      <c r="G439" s="93">
        <v>1.4</v>
      </c>
      <c r="H439" s="24"/>
      <c r="I439" s="24"/>
      <c r="J439" s="24"/>
      <c r="K439" s="24">
        <v>1.4</v>
      </c>
      <c r="L439" s="93">
        <v>1.5</v>
      </c>
      <c r="M439" s="24"/>
      <c r="N439" s="24"/>
      <c r="O439" s="24"/>
      <c r="P439" s="66">
        <v>1.5</v>
      </c>
      <c r="Q439" s="24">
        <v>1.7</v>
      </c>
      <c r="R439" s="24"/>
      <c r="S439" s="24"/>
      <c r="T439" s="24"/>
      <c r="U439" s="24">
        <v>1.7</v>
      </c>
      <c r="V439" s="93">
        <v>0.9</v>
      </c>
      <c r="W439" s="24"/>
      <c r="X439" s="24"/>
      <c r="Y439" s="24"/>
      <c r="Z439" s="67">
        <v>0.9</v>
      </c>
      <c r="AA439" s="93">
        <v>0.9</v>
      </c>
      <c r="AB439" s="24"/>
      <c r="AC439" s="24"/>
      <c r="AD439" s="24"/>
      <c r="AE439" s="67">
        <v>0.9</v>
      </c>
      <c r="AF439" s="93">
        <v>0.9</v>
      </c>
      <c r="AG439" s="24"/>
      <c r="AH439" s="24"/>
      <c r="AI439" s="24"/>
      <c r="AJ439" s="67">
        <v>0.9</v>
      </c>
    </row>
    <row r="440" spans="1:36" ht="51">
      <c r="A440" s="87" t="s">
        <v>719</v>
      </c>
      <c r="B440" s="93">
        <v>4.5</v>
      </c>
      <c r="C440" s="24">
        <v>0</v>
      </c>
      <c r="D440" s="24"/>
      <c r="E440" s="24"/>
      <c r="F440" s="67">
        <v>4.5</v>
      </c>
      <c r="G440" s="93">
        <v>4.5</v>
      </c>
      <c r="H440" s="24">
        <v>0</v>
      </c>
      <c r="I440" s="24"/>
      <c r="J440" s="24"/>
      <c r="K440" s="24">
        <v>4.5</v>
      </c>
      <c r="L440" s="93"/>
      <c r="M440" s="24"/>
      <c r="N440" s="24"/>
      <c r="O440" s="24"/>
      <c r="P440" s="66">
        <v>0</v>
      </c>
      <c r="Q440" s="24">
        <v>3.2</v>
      </c>
      <c r="R440" s="24">
        <v>1.6</v>
      </c>
      <c r="S440" s="24"/>
      <c r="T440" s="24"/>
      <c r="U440" s="24">
        <v>4.8000000000000007</v>
      </c>
      <c r="V440" s="93"/>
      <c r="W440" s="24"/>
      <c r="X440" s="24"/>
      <c r="Y440" s="24"/>
      <c r="Z440" s="67">
        <v>0</v>
      </c>
      <c r="AA440" s="93">
        <v>3.8</v>
      </c>
      <c r="AB440" s="24">
        <v>0</v>
      </c>
      <c r="AC440" s="24"/>
      <c r="AD440" s="24"/>
      <c r="AE440" s="67">
        <v>3.8</v>
      </c>
      <c r="AF440" s="93">
        <v>3</v>
      </c>
      <c r="AG440" s="24">
        <v>1</v>
      </c>
      <c r="AH440" s="24"/>
      <c r="AI440" s="24"/>
      <c r="AJ440" s="67">
        <v>4</v>
      </c>
    </row>
    <row r="441" spans="1:36" ht="51">
      <c r="A441" s="87" t="s">
        <v>720</v>
      </c>
      <c r="B441" s="98">
        <v>0</v>
      </c>
      <c r="C441" s="26">
        <v>0.4</v>
      </c>
      <c r="D441" s="26"/>
      <c r="E441" s="26"/>
      <c r="F441" s="69">
        <v>0.4</v>
      </c>
      <c r="G441" s="98">
        <v>0</v>
      </c>
      <c r="H441" s="26">
        <v>0.4</v>
      </c>
      <c r="I441" s="26"/>
      <c r="J441" s="26"/>
      <c r="K441" s="24">
        <v>0.4</v>
      </c>
      <c r="L441" s="98">
        <v>0</v>
      </c>
      <c r="M441" s="26">
        <v>0.4</v>
      </c>
      <c r="N441" s="26"/>
      <c r="O441" s="26"/>
      <c r="P441" s="68">
        <v>0.4</v>
      </c>
      <c r="Q441" s="24"/>
      <c r="R441" s="24">
        <v>0.4</v>
      </c>
      <c r="S441" s="24"/>
      <c r="T441" s="24"/>
      <c r="U441" s="24">
        <v>0.4</v>
      </c>
      <c r="V441" s="98"/>
      <c r="W441" s="26">
        <v>0.3</v>
      </c>
      <c r="X441" s="26"/>
      <c r="Y441" s="26"/>
      <c r="Z441" s="69">
        <v>0.3</v>
      </c>
      <c r="AA441" s="98">
        <v>0</v>
      </c>
      <c r="AB441" s="26">
        <v>0.3</v>
      </c>
      <c r="AC441" s="26"/>
      <c r="AD441" s="26"/>
      <c r="AE441" s="69">
        <v>0.3</v>
      </c>
      <c r="AF441" s="98">
        <v>0</v>
      </c>
      <c r="AG441" s="26">
        <v>0.3</v>
      </c>
      <c r="AH441" s="26"/>
      <c r="AI441" s="26"/>
      <c r="AJ441" s="24">
        <v>0.3</v>
      </c>
    </row>
    <row r="442" spans="1:36" ht="38.25">
      <c r="A442" s="87" t="s">
        <v>721</v>
      </c>
      <c r="B442" s="93">
        <v>5.12</v>
      </c>
      <c r="C442" s="24">
        <v>2.36</v>
      </c>
      <c r="D442" s="24"/>
      <c r="E442" s="24"/>
      <c r="F442" s="94">
        <v>7.48</v>
      </c>
      <c r="G442" s="24">
        <v>2.1800000000000002</v>
      </c>
      <c r="H442" s="24">
        <v>4.67</v>
      </c>
      <c r="I442" s="24"/>
      <c r="J442" s="24"/>
      <c r="K442" s="24">
        <v>6.85</v>
      </c>
      <c r="L442" s="24">
        <v>2.4300000000000002</v>
      </c>
      <c r="M442" s="24">
        <v>4.8</v>
      </c>
      <c r="N442" s="24"/>
      <c r="O442" s="24"/>
      <c r="P442" s="70">
        <v>7.23</v>
      </c>
      <c r="Q442" s="24">
        <v>1.82</v>
      </c>
      <c r="R442" s="24">
        <v>5.12</v>
      </c>
      <c r="S442" s="24"/>
      <c r="T442" s="24"/>
      <c r="U442" s="24">
        <v>6.94</v>
      </c>
      <c r="V442" s="24">
        <v>1.73</v>
      </c>
      <c r="W442" s="24">
        <v>3.2</v>
      </c>
      <c r="X442" s="24"/>
      <c r="Y442" s="24"/>
      <c r="Z442" s="24">
        <v>4.93</v>
      </c>
      <c r="AA442" s="24">
        <v>1.82</v>
      </c>
      <c r="AB442" s="24">
        <v>0</v>
      </c>
      <c r="AC442" s="24"/>
      <c r="AD442" s="24"/>
      <c r="AE442" s="24">
        <v>1.82</v>
      </c>
      <c r="AF442" s="24">
        <v>1.82</v>
      </c>
      <c r="AG442" s="24">
        <v>4.16</v>
      </c>
      <c r="AH442" s="24"/>
      <c r="AI442" s="24"/>
      <c r="AJ442" s="24">
        <v>5.98</v>
      </c>
    </row>
    <row r="443" spans="1:36" ht="51">
      <c r="A443" s="87" t="s">
        <v>722</v>
      </c>
      <c r="B443" s="93">
        <v>0.53</v>
      </c>
      <c r="C443" s="24"/>
      <c r="D443" s="24"/>
      <c r="E443" s="24"/>
      <c r="F443" s="94">
        <v>0.53</v>
      </c>
      <c r="G443" s="24">
        <v>0.49</v>
      </c>
      <c r="H443" s="24"/>
      <c r="I443" s="24"/>
      <c r="J443" s="24"/>
      <c r="K443" s="24">
        <v>0.49</v>
      </c>
      <c r="L443" s="24">
        <v>0.44</v>
      </c>
      <c r="M443" s="24"/>
      <c r="N443" s="24"/>
      <c r="O443" s="24"/>
      <c r="P443" s="70">
        <v>0.44</v>
      </c>
      <c r="Q443" s="24">
        <v>0.54</v>
      </c>
      <c r="R443" s="24"/>
      <c r="S443" s="24"/>
      <c r="T443" s="24"/>
      <c r="U443" s="24">
        <v>0.54</v>
      </c>
      <c r="V443" s="24">
        <v>0.45</v>
      </c>
      <c r="W443" s="24"/>
      <c r="X443" s="24"/>
      <c r="Y443" s="24"/>
      <c r="Z443" s="24">
        <v>0.45</v>
      </c>
      <c r="AA443" s="24">
        <v>0.42</v>
      </c>
      <c r="AB443" s="24"/>
      <c r="AC443" s="24"/>
      <c r="AD443" s="24"/>
      <c r="AE443" s="24">
        <v>0.42</v>
      </c>
      <c r="AF443" s="24">
        <v>0.35</v>
      </c>
      <c r="AG443" s="24"/>
      <c r="AH443" s="24"/>
      <c r="AI443" s="24"/>
      <c r="AJ443" s="24">
        <v>0.35</v>
      </c>
    </row>
    <row r="444" spans="1:36" ht="51">
      <c r="A444" s="87" t="s">
        <v>723</v>
      </c>
      <c r="B444" s="93">
        <v>0.54</v>
      </c>
      <c r="C444" s="24"/>
      <c r="D444" s="24"/>
      <c r="E444" s="24"/>
      <c r="F444" s="94">
        <v>0.54</v>
      </c>
      <c r="G444" s="24">
        <v>0.51</v>
      </c>
      <c r="H444" s="24"/>
      <c r="I444" s="24"/>
      <c r="J444" s="24"/>
      <c r="K444" s="24">
        <v>0.51</v>
      </c>
      <c r="L444" s="24">
        <v>0.45</v>
      </c>
      <c r="M444" s="24"/>
      <c r="N444" s="24"/>
      <c r="O444" s="24"/>
      <c r="P444" s="70">
        <v>0.45</v>
      </c>
      <c r="Q444" s="24">
        <v>0.56000000000000005</v>
      </c>
      <c r="R444" s="24"/>
      <c r="S444" s="24"/>
      <c r="T444" s="24"/>
      <c r="U444" s="24">
        <v>0.56000000000000005</v>
      </c>
      <c r="V444" s="24">
        <v>0.36</v>
      </c>
      <c r="W444" s="24"/>
      <c r="X444" s="24"/>
      <c r="Y444" s="24"/>
      <c r="Z444" s="24">
        <v>0.36</v>
      </c>
      <c r="AA444" s="24">
        <v>0.28999999999999998</v>
      </c>
      <c r="AB444" s="24"/>
      <c r="AC444" s="24"/>
      <c r="AD444" s="24"/>
      <c r="AE444" s="24">
        <v>0.28999999999999998</v>
      </c>
      <c r="AF444" s="24">
        <v>0.38</v>
      </c>
      <c r="AG444" s="24"/>
      <c r="AH444" s="24"/>
      <c r="AI444" s="24"/>
      <c r="AJ444" s="24">
        <v>0.38</v>
      </c>
    </row>
    <row r="445" spans="1:36" ht="51">
      <c r="A445" s="87" t="s">
        <v>724</v>
      </c>
      <c r="B445" s="93">
        <v>0.56000000000000005</v>
      </c>
      <c r="C445" s="24"/>
      <c r="D445" s="24"/>
      <c r="E445" s="24"/>
      <c r="F445" s="94">
        <v>0.56000000000000005</v>
      </c>
      <c r="G445" s="24">
        <v>0.54</v>
      </c>
      <c r="H445" s="24"/>
      <c r="I445" s="24"/>
      <c r="J445" s="24"/>
      <c r="K445" s="24">
        <v>0.54</v>
      </c>
      <c r="L445" s="24">
        <v>0.47</v>
      </c>
      <c r="M445" s="24"/>
      <c r="N445" s="24"/>
      <c r="O445" s="24"/>
      <c r="P445" s="70">
        <v>0.47</v>
      </c>
      <c r="Q445" s="24">
        <v>0.54</v>
      </c>
      <c r="R445" s="24"/>
      <c r="S445" s="24"/>
      <c r="T445" s="24"/>
      <c r="U445" s="24">
        <v>0.54</v>
      </c>
      <c r="V445" s="24">
        <v>0.82</v>
      </c>
      <c r="W445" s="24"/>
      <c r="X445" s="24"/>
      <c r="Y445" s="24"/>
      <c r="Z445" s="24">
        <v>0.82</v>
      </c>
      <c r="AA445" s="24">
        <v>0.47</v>
      </c>
      <c r="AB445" s="24"/>
      <c r="AC445" s="24"/>
      <c r="AD445" s="24"/>
      <c r="AE445" s="24">
        <v>0.47</v>
      </c>
      <c r="AF445" s="24">
        <v>0.53</v>
      </c>
      <c r="AG445" s="24"/>
      <c r="AH445" s="24"/>
      <c r="AI445" s="24"/>
      <c r="AJ445" s="24">
        <v>0.53</v>
      </c>
    </row>
    <row r="446" spans="1:36" ht="51">
      <c r="A446" s="87" t="s">
        <v>725</v>
      </c>
      <c r="B446" s="93">
        <v>0.18</v>
      </c>
      <c r="C446" s="24"/>
      <c r="D446" s="24"/>
      <c r="E446" s="24"/>
      <c r="F446" s="94">
        <v>0.18</v>
      </c>
      <c r="G446" s="24">
        <v>0.15</v>
      </c>
      <c r="H446" s="24"/>
      <c r="I446" s="24"/>
      <c r="J446" s="24"/>
      <c r="K446" s="24">
        <v>0.15</v>
      </c>
      <c r="L446" s="24">
        <v>0.16</v>
      </c>
      <c r="M446" s="24"/>
      <c r="N446" s="24"/>
      <c r="O446" s="24"/>
      <c r="P446" s="70">
        <v>0.16</v>
      </c>
      <c r="Q446" s="24">
        <v>0.18</v>
      </c>
      <c r="R446" s="24"/>
      <c r="S446" s="24"/>
      <c r="T446" s="24"/>
      <c r="U446" s="24">
        <v>0.18</v>
      </c>
      <c r="V446" s="24">
        <v>0.15</v>
      </c>
      <c r="W446" s="24"/>
      <c r="X446" s="24"/>
      <c r="Y446" s="24"/>
      <c r="Z446" s="24">
        <v>0.15</v>
      </c>
      <c r="AA446" s="24">
        <v>0.05</v>
      </c>
      <c r="AB446" s="24"/>
      <c r="AC446" s="24"/>
      <c r="AD446" s="24"/>
      <c r="AE446" s="24">
        <v>0.05</v>
      </c>
      <c r="AF446" s="24">
        <v>0.15</v>
      </c>
      <c r="AG446" s="24"/>
      <c r="AH446" s="24"/>
      <c r="AI446" s="24"/>
      <c r="AJ446" s="24">
        <v>0.15</v>
      </c>
    </row>
    <row r="447" spans="1:36" ht="51">
      <c r="A447" s="87" t="s">
        <v>727</v>
      </c>
      <c r="B447" s="93">
        <v>0.96</v>
      </c>
      <c r="C447" s="24"/>
      <c r="D447" s="24"/>
      <c r="E447" s="24"/>
      <c r="F447" s="94">
        <v>0.96</v>
      </c>
      <c r="G447" s="24">
        <v>0.94</v>
      </c>
      <c r="H447" s="24"/>
      <c r="I447" s="24"/>
      <c r="J447" s="24"/>
      <c r="K447" s="24">
        <v>0.94</v>
      </c>
      <c r="L447" s="24">
        <v>0.91</v>
      </c>
      <c r="M447" s="24"/>
      <c r="N447" s="24"/>
      <c r="O447" s="24"/>
      <c r="P447" s="70">
        <v>0.91</v>
      </c>
      <c r="Q447" s="24">
        <v>1.02</v>
      </c>
      <c r="R447" s="24"/>
      <c r="S447" s="24"/>
      <c r="T447" s="24"/>
      <c r="U447" s="24">
        <v>1.02</v>
      </c>
      <c r="V447" s="24">
        <v>0.57999999999999996</v>
      </c>
      <c r="W447" s="24"/>
      <c r="X447" s="24"/>
      <c r="Y447" s="24"/>
      <c r="Z447" s="24">
        <v>0.57999999999999996</v>
      </c>
      <c r="AA447" s="24">
        <v>0.65</v>
      </c>
      <c r="AB447" s="24"/>
      <c r="AC447" s="24"/>
      <c r="AD447" s="24"/>
      <c r="AE447" s="24">
        <v>0.65</v>
      </c>
      <c r="AF447" s="24">
        <v>0.64</v>
      </c>
      <c r="AG447" s="24"/>
      <c r="AH447" s="24"/>
      <c r="AI447" s="24"/>
      <c r="AJ447" s="24">
        <v>0.64</v>
      </c>
    </row>
    <row r="448" spans="1:36" ht="51">
      <c r="A448" s="87" t="s">
        <v>139</v>
      </c>
      <c r="B448" s="93">
        <v>1.1399999999999999</v>
      </c>
      <c r="C448" s="24"/>
      <c r="D448" s="24"/>
      <c r="E448" s="24"/>
      <c r="F448" s="94">
        <v>1.1399999999999999</v>
      </c>
      <c r="G448" s="24">
        <v>0.36</v>
      </c>
      <c r="H448" s="24"/>
      <c r="I448" s="24"/>
      <c r="J448" s="24"/>
      <c r="K448" s="24">
        <v>0.36</v>
      </c>
      <c r="L448" s="24">
        <v>0.78</v>
      </c>
      <c r="M448" s="24"/>
      <c r="N448" s="24"/>
      <c r="O448" s="24"/>
      <c r="P448" s="70">
        <v>0.78</v>
      </c>
      <c r="Q448" s="24">
        <v>0.54</v>
      </c>
      <c r="R448" s="24"/>
      <c r="S448" s="24"/>
      <c r="T448" s="24"/>
      <c r="U448" s="24">
        <v>0.54</v>
      </c>
      <c r="V448" s="24">
        <v>1.1299999999999999</v>
      </c>
      <c r="W448" s="24"/>
      <c r="X448" s="24"/>
      <c r="Y448" s="24"/>
      <c r="Z448" s="24">
        <v>1.1299999999999999</v>
      </c>
      <c r="AA448" s="24">
        <v>0.91</v>
      </c>
      <c r="AB448" s="24"/>
      <c r="AC448" s="24"/>
      <c r="AD448" s="24"/>
      <c r="AE448" s="24">
        <v>0.91</v>
      </c>
      <c r="AF448" s="24">
        <v>0.91</v>
      </c>
      <c r="AG448" s="24"/>
      <c r="AH448" s="24"/>
      <c r="AI448" s="24"/>
      <c r="AJ448" s="24">
        <v>0.91</v>
      </c>
    </row>
    <row r="449" spans="1:36" ht="63.75">
      <c r="A449" s="87" t="s">
        <v>728</v>
      </c>
      <c r="B449" s="93">
        <v>1.26</v>
      </c>
      <c r="C449" s="24">
        <v>0</v>
      </c>
      <c r="D449" s="24"/>
      <c r="E449" s="24"/>
      <c r="F449" s="94">
        <v>1.26</v>
      </c>
      <c r="G449" s="24">
        <v>1.33</v>
      </c>
      <c r="H449" s="24"/>
      <c r="I449" s="24"/>
      <c r="J449" s="24"/>
      <c r="K449" s="24">
        <v>1.33</v>
      </c>
      <c r="L449" s="24">
        <v>0.95</v>
      </c>
      <c r="M449" s="24">
        <v>0</v>
      </c>
      <c r="N449" s="24"/>
      <c r="O449" s="24"/>
      <c r="P449" s="70">
        <v>0.95</v>
      </c>
      <c r="Q449" s="24">
        <v>1.88</v>
      </c>
      <c r="R449" s="24"/>
      <c r="S449" s="24"/>
      <c r="T449" s="24"/>
      <c r="U449" s="24">
        <v>1.88</v>
      </c>
      <c r="V449" s="24">
        <v>0.68</v>
      </c>
      <c r="W449" s="24">
        <v>0</v>
      </c>
      <c r="X449" s="24"/>
      <c r="Y449" s="24"/>
      <c r="Z449" s="24">
        <v>0.68</v>
      </c>
      <c r="AA449" s="24">
        <v>0.95</v>
      </c>
      <c r="AB449" s="24"/>
      <c r="AC449" s="24"/>
      <c r="AD449" s="24"/>
      <c r="AE449" s="24">
        <v>0.95</v>
      </c>
      <c r="AF449" s="24">
        <v>0.74</v>
      </c>
      <c r="AG449" s="24"/>
      <c r="AH449" s="24"/>
      <c r="AI449" s="24"/>
      <c r="AJ449" s="24">
        <v>0.74</v>
      </c>
    </row>
    <row r="450" spans="1:36" ht="63.75">
      <c r="A450" s="87" t="s">
        <v>729</v>
      </c>
      <c r="B450" s="93">
        <v>3.7199999999999998</v>
      </c>
      <c r="C450" s="24">
        <v>0</v>
      </c>
      <c r="D450" s="24"/>
      <c r="E450" s="24"/>
      <c r="F450" s="94">
        <v>3.7199999999999998</v>
      </c>
      <c r="G450" s="24">
        <v>3.42</v>
      </c>
      <c r="H450" s="24">
        <v>0</v>
      </c>
      <c r="I450" s="24"/>
      <c r="J450" s="24"/>
      <c r="K450" s="24">
        <v>3.42</v>
      </c>
      <c r="L450" s="24">
        <v>3.37</v>
      </c>
      <c r="M450" s="24">
        <v>0</v>
      </c>
      <c r="N450" s="24"/>
      <c r="O450" s="24"/>
      <c r="P450" s="70">
        <v>3.37</v>
      </c>
      <c r="Q450" s="24">
        <v>3.77</v>
      </c>
      <c r="R450" s="24"/>
      <c r="S450" s="24"/>
      <c r="T450" s="24"/>
      <c r="U450" s="24">
        <v>3.77</v>
      </c>
      <c r="V450" s="24">
        <v>2.1</v>
      </c>
      <c r="W450" s="24">
        <v>0</v>
      </c>
      <c r="X450" s="24"/>
      <c r="Y450" s="24"/>
      <c r="Z450" s="24">
        <v>2.1</v>
      </c>
      <c r="AA450" s="24">
        <v>2.25</v>
      </c>
      <c r="AB450" s="24">
        <v>0</v>
      </c>
      <c r="AC450" s="24"/>
      <c r="AD450" s="24"/>
      <c r="AE450" s="24">
        <v>2.25</v>
      </c>
      <c r="AF450" s="24">
        <v>2.2600000000000002</v>
      </c>
      <c r="AG450" s="24">
        <v>0</v>
      </c>
      <c r="AH450" s="24"/>
      <c r="AI450" s="24"/>
      <c r="AJ450" s="24">
        <v>2.2600000000000002</v>
      </c>
    </row>
    <row r="451" spans="1:36" ht="25.5">
      <c r="A451" s="87" t="s">
        <v>730</v>
      </c>
      <c r="B451" s="93">
        <v>0.05</v>
      </c>
      <c r="C451" s="24"/>
      <c r="D451" s="24"/>
      <c r="E451" s="24"/>
      <c r="F451" s="94">
        <v>0.05</v>
      </c>
      <c r="G451" s="24">
        <v>0.05</v>
      </c>
      <c r="H451" s="24"/>
      <c r="I451" s="24"/>
      <c r="J451" s="24"/>
      <c r="K451" s="24">
        <v>0.05</v>
      </c>
      <c r="L451" s="24">
        <v>0.04</v>
      </c>
      <c r="M451" s="24"/>
      <c r="N451" s="24"/>
      <c r="O451" s="24"/>
      <c r="P451" s="70">
        <v>0.04</v>
      </c>
      <c r="Q451" s="24">
        <v>0.18</v>
      </c>
      <c r="R451" s="24"/>
      <c r="S451" s="24"/>
      <c r="T451" s="24"/>
      <c r="U451" s="24">
        <v>0.18</v>
      </c>
      <c r="V451" s="24">
        <v>0.05</v>
      </c>
      <c r="W451" s="24"/>
      <c r="X451" s="24"/>
      <c r="Y451" s="24"/>
      <c r="Z451" s="24">
        <v>0.05</v>
      </c>
      <c r="AA451" s="24">
        <v>0.05</v>
      </c>
      <c r="AB451" s="24"/>
      <c r="AC451" s="24"/>
      <c r="AD451" s="24"/>
      <c r="AE451" s="24">
        <v>0.05</v>
      </c>
      <c r="AF451" s="24">
        <v>0.04</v>
      </c>
      <c r="AG451" s="24"/>
      <c r="AH451" s="24"/>
      <c r="AI451" s="24"/>
      <c r="AJ451" s="24">
        <v>0.04</v>
      </c>
    </row>
    <row r="452" spans="1:36" ht="38.25">
      <c r="A452" s="87" t="s">
        <v>731</v>
      </c>
      <c r="B452" s="93">
        <v>0.87</v>
      </c>
      <c r="C452" s="24"/>
      <c r="D452" s="24"/>
      <c r="E452" s="24"/>
      <c r="F452" s="94">
        <v>0.87</v>
      </c>
      <c r="G452" s="24">
        <v>0.73</v>
      </c>
      <c r="H452" s="24"/>
      <c r="I452" s="24"/>
      <c r="J452" s="24"/>
      <c r="K452" s="24">
        <v>0.73</v>
      </c>
      <c r="L452" s="24">
        <v>0.65</v>
      </c>
      <c r="M452" s="24"/>
      <c r="N452" s="24"/>
      <c r="O452" s="24"/>
      <c r="P452" s="70">
        <v>0.65</v>
      </c>
      <c r="Q452" s="24">
        <v>0.84</v>
      </c>
      <c r="R452" s="24"/>
      <c r="S452" s="24"/>
      <c r="T452" s="24"/>
      <c r="U452" s="24">
        <v>0.84</v>
      </c>
      <c r="V452" s="24">
        <v>0.57999999999999996</v>
      </c>
      <c r="W452" s="24"/>
      <c r="X452" s="24"/>
      <c r="Y452" s="24"/>
      <c r="Z452" s="24">
        <v>0.57999999999999996</v>
      </c>
      <c r="AA452" s="24">
        <v>0.53</v>
      </c>
      <c r="AB452" s="24"/>
      <c r="AC452" s="24"/>
      <c r="AD452" s="24"/>
      <c r="AE452" s="24">
        <v>0.53</v>
      </c>
      <c r="AF452" s="24">
        <v>0.6</v>
      </c>
      <c r="AG452" s="24"/>
      <c r="AH452" s="24"/>
      <c r="AI452" s="24"/>
      <c r="AJ452" s="24">
        <v>0.6</v>
      </c>
    </row>
    <row r="453" spans="1:36" ht="63.75">
      <c r="A453" s="87" t="s">
        <v>732</v>
      </c>
      <c r="B453" s="93">
        <v>0.56999999999999995</v>
      </c>
      <c r="C453" s="24">
        <v>6.1</v>
      </c>
      <c r="D453" s="24"/>
      <c r="E453" s="24"/>
      <c r="F453" s="94">
        <v>6.67</v>
      </c>
      <c r="G453" s="24">
        <v>2.69</v>
      </c>
      <c r="H453" s="24">
        <v>2.56</v>
      </c>
      <c r="I453" s="24"/>
      <c r="J453" s="24"/>
      <c r="K453" s="24">
        <v>5.25</v>
      </c>
      <c r="L453" s="24">
        <v>2.86</v>
      </c>
      <c r="M453" s="24">
        <v>4.74</v>
      </c>
      <c r="N453" s="24"/>
      <c r="O453" s="24"/>
      <c r="P453" s="70">
        <v>7.6</v>
      </c>
      <c r="Q453" s="24">
        <v>0.49</v>
      </c>
      <c r="R453" s="24">
        <v>5.7</v>
      </c>
      <c r="S453" s="24"/>
      <c r="T453" s="24"/>
      <c r="U453" s="24">
        <v>6.19</v>
      </c>
      <c r="V453" s="24">
        <v>2.37</v>
      </c>
      <c r="W453" s="24">
        <v>2.1800000000000002</v>
      </c>
      <c r="X453" s="24"/>
      <c r="Y453" s="24"/>
      <c r="Z453" s="24">
        <v>4.5500000000000007</v>
      </c>
      <c r="AA453" s="24">
        <v>2.38</v>
      </c>
      <c r="AB453" s="24">
        <v>2.2400000000000002</v>
      </c>
      <c r="AC453" s="24"/>
      <c r="AD453" s="24"/>
      <c r="AE453" s="24">
        <v>4.62</v>
      </c>
      <c r="AF453" s="24">
        <v>0.33</v>
      </c>
      <c r="AG453" s="24">
        <v>2.1800000000000002</v>
      </c>
      <c r="AH453" s="24"/>
      <c r="AI453" s="24"/>
      <c r="AJ453" s="24">
        <v>2.5100000000000002</v>
      </c>
    </row>
    <row r="454" spans="1:36" ht="51">
      <c r="A454" s="87" t="s">
        <v>733</v>
      </c>
      <c r="B454" s="93">
        <v>0.4</v>
      </c>
      <c r="C454" s="24"/>
      <c r="D454" s="24"/>
      <c r="E454" s="24"/>
      <c r="F454" s="94">
        <v>0.4</v>
      </c>
      <c r="G454" s="24">
        <v>0.6</v>
      </c>
      <c r="H454" s="24"/>
      <c r="I454" s="24"/>
      <c r="J454" s="24"/>
      <c r="K454" s="24">
        <v>0.6</v>
      </c>
      <c r="L454" s="24">
        <v>0.44</v>
      </c>
      <c r="M454" s="24"/>
      <c r="N454" s="24"/>
      <c r="O454" s="24"/>
      <c r="P454" s="70">
        <v>0.44</v>
      </c>
      <c r="Q454" s="24">
        <v>0.71</v>
      </c>
      <c r="R454" s="24"/>
      <c r="S454" s="24"/>
      <c r="T454" s="24"/>
      <c r="U454" s="24">
        <v>0.71</v>
      </c>
      <c r="V454" s="24">
        <v>0.51</v>
      </c>
      <c r="W454" s="24"/>
      <c r="X454" s="24"/>
      <c r="Y454" s="24"/>
      <c r="Z454" s="24">
        <v>0.51</v>
      </c>
      <c r="AA454" s="24">
        <v>0.27</v>
      </c>
      <c r="AB454" s="24"/>
      <c r="AC454" s="24"/>
      <c r="AD454" s="24"/>
      <c r="AE454" s="24">
        <v>0.27</v>
      </c>
      <c r="AF454" s="24">
        <v>0.49</v>
      </c>
      <c r="AG454" s="24"/>
      <c r="AH454" s="24"/>
      <c r="AI454" s="24"/>
      <c r="AJ454" s="24">
        <v>0.49</v>
      </c>
    </row>
    <row r="455" spans="1:36" ht="51">
      <c r="A455" s="87" t="s">
        <v>734</v>
      </c>
      <c r="B455" s="93">
        <v>0.74</v>
      </c>
      <c r="C455" s="24">
        <v>0</v>
      </c>
      <c r="D455" s="24"/>
      <c r="E455" s="24"/>
      <c r="F455" s="94">
        <v>0.74</v>
      </c>
      <c r="G455" s="24">
        <v>0.74</v>
      </c>
      <c r="H455" s="24">
        <v>0</v>
      </c>
      <c r="I455" s="24"/>
      <c r="J455" s="24"/>
      <c r="K455" s="24">
        <v>0.74</v>
      </c>
      <c r="L455" s="24">
        <v>0.57999999999999996</v>
      </c>
      <c r="M455" s="24">
        <v>0</v>
      </c>
      <c r="N455" s="24"/>
      <c r="O455" s="24"/>
      <c r="P455" s="70">
        <v>0.57999999999999996</v>
      </c>
      <c r="Q455" s="24">
        <v>0.56000000000000005</v>
      </c>
      <c r="R455" s="24">
        <v>0</v>
      </c>
      <c r="S455" s="24"/>
      <c r="T455" s="24"/>
      <c r="U455" s="24">
        <v>0.56000000000000005</v>
      </c>
      <c r="V455" s="24">
        <v>0.36</v>
      </c>
      <c r="W455" s="24"/>
      <c r="X455" s="24"/>
      <c r="Y455" s="24"/>
      <c r="Z455" s="24">
        <v>0.36</v>
      </c>
      <c r="AA455" s="24">
        <v>0.38</v>
      </c>
      <c r="AB455" s="24">
        <v>0</v>
      </c>
      <c r="AC455" s="24"/>
      <c r="AD455" s="24"/>
      <c r="AE455" s="24">
        <v>0.38</v>
      </c>
      <c r="AF455" s="24">
        <v>0.42</v>
      </c>
      <c r="AG455" s="24">
        <v>0</v>
      </c>
      <c r="AH455" s="24"/>
      <c r="AI455" s="24"/>
      <c r="AJ455" s="24">
        <v>0.42</v>
      </c>
    </row>
    <row r="456" spans="1:36" ht="51">
      <c r="A456" s="87" t="s">
        <v>735</v>
      </c>
      <c r="B456" s="93">
        <v>0.62</v>
      </c>
      <c r="C456" s="24">
        <v>0</v>
      </c>
      <c r="D456" s="24"/>
      <c r="E456" s="24"/>
      <c r="F456" s="94">
        <v>0.62</v>
      </c>
      <c r="G456" s="24">
        <v>0.69</v>
      </c>
      <c r="H456" s="24">
        <v>0</v>
      </c>
      <c r="I456" s="24"/>
      <c r="J456" s="24"/>
      <c r="K456" s="24">
        <v>0.69</v>
      </c>
      <c r="L456" s="24">
        <v>0.54</v>
      </c>
      <c r="M456" s="24">
        <v>7.0000000000000007E-2</v>
      </c>
      <c r="N456" s="24"/>
      <c r="O456" s="24"/>
      <c r="P456" s="70">
        <v>0.6100000000000001</v>
      </c>
      <c r="Q456" s="24">
        <v>0.62</v>
      </c>
      <c r="R456" s="24">
        <v>0.05</v>
      </c>
      <c r="S456" s="24"/>
      <c r="T456" s="24"/>
      <c r="U456" s="24">
        <v>0.67</v>
      </c>
      <c r="V456" s="24">
        <v>0.51</v>
      </c>
      <c r="W456" s="24">
        <v>0</v>
      </c>
      <c r="X456" s="24"/>
      <c r="Y456" s="24"/>
      <c r="Z456" s="24">
        <v>0.51</v>
      </c>
      <c r="AA456" s="24">
        <v>0</v>
      </c>
      <c r="AB456" s="24">
        <v>0.36</v>
      </c>
      <c r="AC456" s="24"/>
      <c r="AD456" s="24"/>
      <c r="AE456" s="24">
        <v>0.36</v>
      </c>
      <c r="AF456" s="24">
        <v>0</v>
      </c>
      <c r="AG456" s="24">
        <v>0.33</v>
      </c>
      <c r="AH456" s="24"/>
      <c r="AI456" s="24"/>
      <c r="AJ456" s="24">
        <v>0.33</v>
      </c>
    </row>
    <row r="457" spans="1:36" ht="51">
      <c r="A457" s="87" t="s">
        <v>447</v>
      </c>
      <c r="B457" s="93">
        <v>0.31</v>
      </c>
      <c r="C457" s="24"/>
      <c r="D457" s="24"/>
      <c r="E457" s="24"/>
      <c r="F457" s="94">
        <v>0.31</v>
      </c>
      <c r="G457" s="24">
        <v>0.44</v>
      </c>
      <c r="H457" s="24"/>
      <c r="I457" s="24"/>
      <c r="J457" s="24"/>
      <c r="K457" s="24">
        <v>0.44</v>
      </c>
      <c r="L457" s="24">
        <v>0.35</v>
      </c>
      <c r="M457" s="24"/>
      <c r="N457" s="24"/>
      <c r="O457" s="24"/>
      <c r="P457" s="70">
        <v>0.35</v>
      </c>
      <c r="Q457" s="24">
        <v>0.44</v>
      </c>
      <c r="R457" s="24"/>
      <c r="S457" s="24"/>
      <c r="T457" s="24"/>
      <c r="U457" s="24">
        <v>0.44</v>
      </c>
      <c r="V457" s="24">
        <v>0.28999999999999998</v>
      </c>
      <c r="W457" s="24"/>
      <c r="X457" s="24"/>
      <c r="Y457" s="24"/>
      <c r="Z457" s="24">
        <v>0.28999999999999998</v>
      </c>
      <c r="AA457" s="24">
        <v>0.27</v>
      </c>
      <c r="AB457" s="24"/>
      <c r="AC457" s="24"/>
      <c r="AD457" s="24"/>
      <c r="AE457" s="24">
        <v>0.27</v>
      </c>
      <c r="AF457" s="24">
        <v>0.6</v>
      </c>
      <c r="AG457" s="24"/>
      <c r="AH457" s="24"/>
      <c r="AI457" s="24"/>
      <c r="AJ457" s="24">
        <v>0.6</v>
      </c>
    </row>
    <row r="458" spans="1:36" ht="25.5">
      <c r="A458" s="87" t="s">
        <v>737</v>
      </c>
      <c r="B458" s="93">
        <v>0.53</v>
      </c>
      <c r="C458" s="24"/>
      <c r="D458" s="24"/>
      <c r="E458" s="24"/>
      <c r="F458" s="94">
        <v>0.53</v>
      </c>
      <c r="G458" s="24">
        <v>0.65</v>
      </c>
      <c r="H458" s="24"/>
      <c r="I458" s="24"/>
      <c r="J458" s="24"/>
      <c r="K458" s="24">
        <v>0.65</v>
      </c>
      <c r="L458" s="24">
        <v>0.89</v>
      </c>
      <c r="M458" s="24"/>
      <c r="N458" s="24"/>
      <c r="O458" s="24"/>
      <c r="P458" s="70">
        <v>0.89</v>
      </c>
      <c r="Q458" s="24">
        <v>0.57999999999999996</v>
      </c>
      <c r="R458" s="24"/>
      <c r="S458" s="24"/>
      <c r="T458" s="24"/>
      <c r="U458" s="24">
        <v>0.57999999999999996</v>
      </c>
      <c r="V458" s="24">
        <v>0.54</v>
      </c>
      <c r="W458" s="24"/>
      <c r="X458" s="24"/>
      <c r="Y458" s="24"/>
      <c r="Z458" s="24">
        <v>0.54</v>
      </c>
      <c r="AA458" s="24">
        <v>0.49</v>
      </c>
      <c r="AB458" s="24"/>
      <c r="AC458" s="24"/>
      <c r="AD458" s="24"/>
      <c r="AE458" s="24">
        <v>0.49</v>
      </c>
      <c r="AF458" s="24">
        <v>0.53</v>
      </c>
      <c r="AG458" s="24"/>
      <c r="AH458" s="24"/>
      <c r="AI458" s="24"/>
      <c r="AJ458" s="24">
        <v>0.53</v>
      </c>
    </row>
    <row r="459" spans="1:36" ht="38.25">
      <c r="A459" s="87" t="s">
        <v>851</v>
      </c>
      <c r="B459" s="93">
        <v>1.24</v>
      </c>
      <c r="C459" s="24"/>
      <c r="D459" s="24"/>
      <c r="E459" s="24"/>
      <c r="F459" s="94">
        <v>1.24</v>
      </c>
      <c r="G459" s="24">
        <v>1.0900000000000001</v>
      </c>
      <c r="H459" s="24"/>
      <c r="I459" s="24"/>
      <c r="J459" s="24"/>
      <c r="K459" s="24">
        <v>1.0900000000000001</v>
      </c>
      <c r="L459" s="24">
        <v>1.0900000000000001</v>
      </c>
      <c r="M459" s="24"/>
      <c r="N459" s="24"/>
      <c r="O459" s="24"/>
      <c r="P459" s="24">
        <v>1.0900000000000001</v>
      </c>
      <c r="Q459" s="24">
        <v>1.45</v>
      </c>
      <c r="R459" s="24"/>
      <c r="S459" s="24"/>
      <c r="T459" s="24"/>
      <c r="U459" s="24">
        <v>1.45</v>
      </c>
      <c r="V459" s="24">
        <v>1</v>
      </c>
      <c r="W459" s="24"/>
      <c r="X459" s="24"/>
      <c r="Y459" s="24"/>
      <c r="Z459" s="24">
        <v>1</v>
      </c>
      <c r="AA459" s="24">
        <v>0.91</v>
      </c>
      <c r="AB459" s="24"/>
      <c r="AC459" s="24"/>
      <c r="AD459" s="24"/>
      <c r="AE459" s="24">
        <v>0.91</v>
      </c>
      <c r="AF459" s="24">
        <v>0.84</v>
      </c>
      <c r="AG459" s="24"/>
      <c r="AH459" s="24"/>
      <c r="AI459" s="24"/>
      <c r="AJ459" s="24">
        <v>0.84</v>
      </c>
    </row>
    <row r="460" spans="1:36" ht="51">
      <c r="A460" s="87" t="s">
        <v>738</v>
      </c>
      <c r="B460" s="93">
        <v>0.84</v>
      </c>
      <c r="C460" s="24"/>
      <c r="D460" s="24"/>
      <c r="E460" s="24"/>
      <c r="F460" s="94">
        <v>0.84</v>
      </c>
      <c r="G460" s="24">
        <v>0.84</v>
      </c>
      <c r="H460" s="24"/>
      <c r="I460" s="24"/>
      <c r="J460" s="24"/>
      <c r="K460" s="24">
        <v>0.84</v>
      </c>
      <c r="L460" s="24">
        <v>0.78</v>
      </c>
      <c r="M460" s="24"/>
      <c r="N460" s="24"/>
      <c r="O460" s="24"/>
      <c r="P460" s="24">
        <v>0.78</v>
      </c>
      <c r="Q460" s="24">
        <v>1.02</v>
      </c>
      <c r="R460" s="24"/>
      <c r="S460" s="24"/>
      <c r="T460" s="24"/>
      <c r="U460" s="24">
        <v>1.02</v>
      </c>
      <c r="V460" s="24">
        <v>0.4</v>
      </c>
      <c r="W460" s="24"/>
      <c r="X460" s="24"/>
      <c r="Y460" s="24"/>
      <c r="Z460" s="24">
        <v>0.4</v>
      </c>
      <c r="AA460" s="24">
        <v>0.42</v>
      </c>
      <c r="AB460" s="24"/>
      <c r="AC460" s="24"/>
      <c r="AD460" s="24"/>
      <c r="AE460" s="24">
        <v>0.42</v>
      </c>
      <c r="AF460" s="24">
        <v>0.49</v>
      </c>
      <c r="AG460" s="24"/>
      <c r="AH460" s="24"/>
      <c r="AI460" s="24"/>
      <c r="AJ460" s="24">
        <v>0.49</v>
      </c>
    </row>
    <row r="461" spans="1:36" ht="51">
      <c r="A461" s="87" t="s">
        <v>739</v>
      </c>
      <c r="B461" s="93">
        <v>0.76</v>
      </c>
      <c r="C461" s="24">
        <v>0</v>
      </c>
      <c r="D461" s="24"/>
      <c r="E461" s="24"/>
      <c r="F461" s="94">
        <v>0.76</v>
      </c>
      <c r="G461" s="24">
        <v>0</v>
      </c>
      <c r="H461" s="24">
        <v>0.69</v>
      </c>
      <c r="I461" s="24"/>
      <c r="J461" s="24"/>
      <c r="K461" s="24">
        <v>0.69</v>
      </c>
      <c r="L461" s="24">
        <v>0</v>
      </c>
      <c r="M461" s="24">
        <v>0.65</v>
      </c>
      <c r="N461" s="24"/>
      <c r="O461" s="24"/>
      <c r="P461" s="24">
        <v>0.65</v>
      </c>
      <c r="Q461" s="24">
        <v>0</v>
      </c>
      <c r="R461" s="24">
        <v>0.76</v>
      </c>
      <c r="S461" s="24"/>
      <c r="T461" s="24"/>
      <c r="U461" s="24">
        <v>0.76</v>
      </c>
      <c r="V461" s="24">
        <v>0</v>
      </c>
      <c r="W461" s="24"/>
      <c r="X461" s="24"/>
      <c r="Y461" s="24"/>
      <c r="Z461" s="24">
        <v>0</v>
      </c>
      <c r="AA461" s="24">
        <v>0</v>
      </c>
      <c r="AB461" s="24">
        <v>0.54</v>
      </c>
      <c r="AC461" s="24"/>
      <c r="AD461" s="24"/>
      <c r="AE461" s="24">
        <v>0.54</v>
      </c>
      <c r="AF461" s="24">
        <v>0</v>
      </c>
      <c r="AG461" s="24">
        <v>0.73</v>
      </c>
      <c r="AH461" s="24"/>
      <c r="AI461" s="24"/>
      <c r="AJ461" s="24">
        <v>0.73</v>
      </c>
    </row>
    <row r="462" spans="1:36" ht="38.25">
      <c r="A462" s="87" t="s">
        <v>740</v>
      </c>
      <c r="B462" s="93">
        <v>0.09</v>
      </c>
      <c r="C462" s="24"/>
      <c r="D462" s="24"/>
      <c r="E462" s="24"/>
      <c r="F462" s="94">
        <v>0.09</v>
      </c>
      <c r="G462" s="24">
        <v>0.09</v>
      </c>
      <c r="H462" s="24"/>
      <c r="I462" s="24"/>
      <c r="J462" s="24"/>
      <c r="K462" s="24">
        <v>0.09</v>
      </c>
      <c r="L462" s="24">
        <v>0.04</v>
      </c>
      <c r="M462" s="24"/>
      <c r="N462" s="24"/>
      <c r="O462" s="24"/>
      <c r="P462" s="24">
        <v>0.04</v>
      </c>
      <c r="Q462" s="24">
        <v>0.04</v>
      </c>
      <c r="R462" s="24"/>
      <c r="S462" s="24"/>
      <c r="T462" s="24"/>
      <c r="U462" s="24">
        <v>0.04</v>
      </c>
      <c r="V462" s="24">
        <v>0.22</v>
      </c>
      <c r="W462" s="24"/>
      <c r="X462" s="24"/>
      <c r="Y462" s="24"/>
      <c r="Z462" s="24">
        <v>0.22</v>
      </c>
      <c r="AA462" s="24">
        <v>0.04</v>
      </c>
      <c r="AB462" s="24"/>
      <c r="AC462" s="24"/>
      <c r="AD462" s="24"/>
      <c r="AE462" s="24">
        <v>0.04</v>
      </c>
      <c r="AF462" s="24">
        <v>7.0000000000000007E-2</v>
      </c>
      <c r="AG462" s="24"/>
      <c r="AH462" s="24"/>
      <c r="AI462" s="24"/>
      <c r="AJ462" s="24">
        <v>7.0000000000000007E-2</v>
      </c>
    </row>
    <row r="463" spans="1:36" ht="51">
      <c r="A463" s="87" t="s">
        <v>741</v>
      </c>
      <c r="B463" s="93">
        <v>2.57</v>
      </c>
      <c r="C463" s="24">
        <v>0</v>
      </c>
      <c r="D463" s="24"/>
      <c r="E463" s="24"/>
      <c r="F463" s="94">
        <v>2.57</v>
      </c>
      <c r="G463" s="24">
        <v>1.97</v>
      </c>
      <c r="H463" s="24">
        <v>0</v>
      </c>
      <c r="I463" s="24"/>
      <c r="J463" s="24"/>
      <c r="K463" s="24">
        <v>1.97</v>
      </c>
      <c r="L463" s="24">
        <v>1.97</v>
      </c>
      <c r="M463" s="24"/>
      <c r="N463" s="24"/>
      <c r="O463" s="24"/>
      <c r="P463" s="24">
        <v>1.97</v>
      </c>
      <c r="Q463" s="24">
        <v>2.52</v>
      </c>
      <c r="R463" s="24"/>
      <c r="S463" s="24"/>
      <c r="T463" s="24"/>
      <c r="U463" s="24">
        <v>2.52</v>
      </c>
      <c r="V463" s="24">
        <v>1.41</v>
      </c>
      <c r="W463" s="24">
        <v>0</v>
      </c>
      <c r="X463" s="24"/>
      <c r="Y463" s="24"/>
      <c r="Z463" s="24">
        <v>1.41</v>
      </c>
      <c r="AA463" s="24">
        <v>1.51</v>
      </c>
      <c r="AB463" s="24">
        <v>0</v>
      </c>
      <c r="AC463" s="24"/>
      <c r="AD463" s="24"/>
      <c r="AE463" s="24">
        <v>1.51</v>
      </c>
      <c r="AF463" s="24">
        <v>1.57</v>
      </c>
      <c r="AG463" s="24">
        <v>0</v>
      </c>
      <c r="AH463" s="24"/>
      <c r="AI463" s="24"/>
      <c r="AJ463" s="24">
        <v>1.57</v>
      </c>
    </row>
    <row r="464" spans="1:36" ht="51">
      <c r="A464" s="87" t="s">
        <v>742</v>
      </c>
      <c r="B464" s="93">
        <v>0.54</v>
      </c>
      <c r="C464" s="24">
        <v>0</v>
      </c>
      <c r="D464" s="24"/>
      <c r="E464" s="24"/>
      <c r="F464" s="94">
        <v>0.54</v>
      </c>
      <c r="G464" s="24">
        <v>0.51</v>
      </c>
      <c r="H464" s="24">
        <v>0</v>
      </c>
      <c r="I464" s="24"/>
      <c r="J464" s="24"/>
      <c r="K464" s="24">
        <v>0.51</v>
      </c>
      <c r="L464" s="24">
        <v>0.73</v>
      </c>
      <c r="M464" s="24">
        <v>0</v>
      </c>
      <c r="N464" s="24"/>
      <c r="O464" s="24"/>
      <c r="P464" s="24">
        <v>0.73</v>
      </c>
      <c r="Q464" s="24">
        <v>0.73</v>
      </c>
      <c r="R464" s="24">
        <v>0</v>
      </c>
      <c r="S464" s="24"/>
      <c r="T464" s="24"/>
      <c r="U464" s="24">
        <v>0.73</v>
      </c>
      <c r="V464" s="24">
        <v>0.45</v>
      </c>
      <c r="W464" s="24"/>
      <c r="X464" s="24"/>
      <c r="Y464" s="24"/>
      <c r="Z464" s="24">
        <v>0.45</v>
      </c>
      <c r="AA464" s="24">
        <v>0.45</v>
      </c>
      <c r="AB464" s="24">
        <v>0</v>
      </c>
      <c r="AC464" s="24"/>
      <c r="AD464" s="24"/>
      <c r="AE464" s="24">
        <v>0.45</v>
      </c>
      <c r="AF464" s="24">
        <v>0.45</v>
      </c>
      <c r="AG464" s="24">
        <v>0</v>
      </c>
      <c r="AH464" s="24"/>
      <c r="AI464" s="24"/>
      <c r="AJ464" s="24">
        <v>0.45</v>
      </c>
    </row>
    <row r="465" spans="1:36" ht="51">
      <c r="A465" s="87" t="s">
        <v>744</v>
      </c>
      <c r="B465" s="93">
        <v>0.28999999999999998</v>
      </c>
      <c r="C465" s="24"/>
      <c r="D465" s="24"/>
      <c r="E465" s="24"/>
      <c r="F465" s="94">
        <v>0.28999999999999998</v>
      </c>
      <c r="G465" s="24">
        <v>0.28999999999999998</v>
      </c>
      <c r="H465" s="24"/>
      <c r="I465" s="24"/>
      <c r="J465" s="24"/>
      <c r="K465" s="24">
        <v>0.28999999999999998</v>
      </c>
      <c r="L465" s="24">
        <v>0.31</v>
      </c>
      <c r="M465" s="24"/>
      <c r="N465" s="24"/>
      <c r="O465" s="24"/>
      <c r="P465" s="24">
        <v>0.31</v>
      </c>
      <c r="Q465" s="24">
        <v>0.44</v>
      </c>
      <c r="R465" s="24"/>
      <c r="S465" s="24"/>
      <c r="T465" s="24"/>
      <c r="U465" s="24">
        <v>0.44</v>
      </c>
      <c r="V465" s="24">
        <v>0.22</v>
      </c>
      <c r="W465" s="24"/>
      <c r="X465" s="24"/>
      <c r="Y465" s="24"/>
      <c r="Z465" s="24">
        <v>0.22</v>
      </c>
      <c r="AA465" s="24">
        <v>0.24</v>
      </c>
      <c r="AB465" s="24"/>
      <c r="AC465" s="24"/>
      <c r="AD465" s="24"/>
      <c r="AE465" s="24">
        <v>0.24</v>
      </c>
      <c r="AF465" s="24">
        <v>0.22</v>
      </c>
      <c r="AG465" s="24"/>
      <c r="AH465" s="24"/>
      <c r="AI465" s="24"/>
      <c r="AJ465" s="24">
        <v>0.22</v>
      </c>
    </row>
    <row r="466" spans="1:36" ht="38.25">
      <c r="A466" s="87" t="s">
        <v>745</v>
      </c>
      <c r="B466" s="93">
        <v>0.25</v>
      </c>
      <c r="C466" s="24">
        <v>1.1599999999999999</v>
      </c>
      <c r="D466" s="24"/>
      <c r="E466" s="24"/>
      <c r="F466" s="94">
        <v>1.41</v>
      </c>
      <c r="G466" s="24">
        <v>0.18</v>
      </c>
      <c r="H466" s="24">
        <v>1.1399999999999999</v>
      </c>
      <c r="I466" s="24"/>
      <c r="J466" s="24"/>
      <c r="K466" s="24">
        <v>1.3199999999999998</v>
      </c>
      <c r="L466" s="24">
        <v>0.22</v>
      </c>
      <c r="M466" s="24">
        <v>1.05</v>
      </c>
      <c r="N466" s="24"/>
      <c r="O466" s="24"/>
      <c r="P466" s="24">
        <v>1.27</v>
      </c>
      <c r="Q466" s="24">
        <v>0.22</v>
      </c>
      <c r="R466" s="24">
        <v>1.18</v>
      </c>
      <c r="S466" s="24"/>
      <c r="T466" s="24"/>
      <c r="U466" s="24">
        <v>1.4</v>
      </c>
      <c r="V466" s="24">
        <v>0.18</v>
      </c>
      <c r="W466" s="24">
        <v>0.78</v>
      </c>
      <c r="X466" s="24"/>
      <c r="Y466" s="24"/>
      <c r="Z466" s="24">
        <v>0.96</v>
      </c>
      <c r="AA466" s="24">
        <v>0</v>
      </c>
      <c r="AB466" s="24">
        <v>0.98</v>
      </c>
      <c r="AC466" s="24"/>
      <c r="AD466" s="24"/>
      <c r="AE466" s="24">
        <v>0.98</v>
      </c>
      <c r="AF466" s="24">
        <v>0</v>
      </c>
      <c r="AG466" s="24">
        <v>1</v>
      </c>
      <c r="AH466" s="24"/>
      <c r="AI466" s="24"/>
      <c r="AJ466" s="24">
        <v>1</v>
      </c>
    </row>
    <row r="467" spans="1:36" ht="51">
      <c r="A467" s="87" t="s">
        <v>747</v>
      </c>
      <c r="B467" s="93">
        <v>0.94</v>
      </c>
      <c r="C467" s="24"/>
      <c r="D467" s="24"/>
      <c r="E467" s="24"/>
      <c r="F467" s="94">
        <v>0.94</v>
      </c>
      <c r="G467" s="24">
        <v>0.93</v>
      </c>
      <c r="H467" s="24"/>
      <c r="I467" s="24"/>
      <c r="J467" s="24"/>
      <c r="K467" s="24">
        <v>0.93</v>
      </c>
      <c r="L467" s="24">
        <v>0.93</v>
      </c>
      <c r="M467" s="24"/>
      <c r="N467" s="24"/>
      <c r="O467" s="24"/>
      <c r="P467" s="24">
        <v>0.93</v>
      </c>
      <c r="Q467" s="24">
        <v>0.96</v>
      </c>
      <c r="R467" s="24"/>
      <c r="S467" s="24"/>
      <c r="T467" s="24"/>
      <c r="U467" s="24">
        <v>0.96</v>
      </c>
      <c r="V467" s="24">
        <v>0.91</v>
      </c>
      <c r="W467" s="24"/>
      <c r="X467" s="24"/>
      <c r="Y467" s="24"/>
      <c r="Z467" s="24">
        <v>0.91</v>
      </c>
      <c r="AA467" s="24">
        <v>0.82</v>
      </c>
      <c r="AB467" s="24"/>
      <c r="AC467" s="24"/>
      <c r="AD467" s="24"/>
      <c r="AE467" s="24">
        <v>0.82</v>
      </c>
      <c r="AF467" s="24">
        <v>0.96</v>
      </c>
      <c r="AG467" s="24"/>
      <c r="AH467" s="24"/>
      <c r="AI467" s="24"/>
      <c r="AJ467" s="24">
        <v>0.96</v>
      </c>
    </row>
    <row r="468" spans="1:36" ht="51">
      <c r="A468" s="87" t="s">
        <v>748</v>
      </c>
      <c r="B468" s="93">
        <v>1.27</v>
      </c>
      <c r="C468" s="24"/>
      <c r="D468" s="24"/>
      <c r="E468" s="24"/>
      <c r="F468" s="94">
        <v>1.27</v>
      </c>
      <c r="G468" s="24">
        <v>1.1299999999999999</v>
      </c>
      <c r="H468" s="24"/>
      <c r="I468" s="24"/>
      <c r="J468" s="24"/>
      <c r="K468" s="24">
        <v>1.1299999999999999</v>
      </c>
      <c r="L468" s="24">
        <v>0.91</v>
      </c>
      <c r="M468" s="24"/>
      <c r="N468" s="24"/>
      <c r="O468" s="24"/>
      <c r="P468" s="24">
        <v>0.91</v>
      </c>
      <c r="Q468" s="24">
        <v>1.24</v>
      </c>
      <c r="R468" s="24"/>
      <c r="S468" s="24"/>
      <c r="T468" s="24"/>
      <c r="U468" s="24">
        <v>1.24</v>
      </c>
      <c r="V468" s="24">
        <v>0.87</v>
      </c>
      <c r="W468" s="24"/>
      <c r="X468" s="24"/>
      <c r="Y468" s="24"/>
      <c r="Z468" s="24">
        <v>0.87</v>
      </c>
      <c r="AA468" s="24">
        <v>0.89</v>
      </c>
      <c r="AB468" s="24"/>
      <c r="AC468" s="24"/>
      <c r="AD468" s="24"/>
      <c r="AE468" s="24">
        <v>0.89</v>
      </c>
      <c r="AF468" s="24">
        <v>0.87</v>
      </c>
      <c r="AG468" s="24"/>
      <c r="AH468" s="24"/>
      <c r="AI468" s="24"/>
      <c r="AJ468" s="24">
        <v>0.87</v>
      </c>
    </row>
    <row r="469" spans="1:36" ht="51">
      <c r="A469" s="87" t="s">
        <v>749</v>
      </c>
      <c r="B469" s="93">
        <v>0.28999999999999998</v>
      </c>
      <c r="C469" s="24"/>
      <c r="D469" s="24"/>
      <c r="E469" s="24"/>
      <c r="F469" s="94">
        <v>0.28999999999999998</v>
      </c>
      <c r="G469" s="24">
        <v>0.25</v>
      </c>
      <c r="H469" s="24"/>
      <c r="I469" s="24"/>
      <c r="J469" s="24"/>
      <c r="K469" s="24">
        <v>0.25</v>
      </c>
      <c r="L469" s="24">
        <v>0.35</v>
      </c>
      <c r="M469" s="24"/>
      <c r="N469" s="24"/>
      <c r="O469" s="24"/>
      <c r="P469" s="24">
        <v>0.35</v>
      </c>
      <c r="Q469" s="24">
        <v>0.4</v>
      </c>
      <c r="R469" s="24"/>
      <c r="S469" s="24"/>
      <c r="T469" s="24"/>
      <c r="U469" s="24">
        <v>0.4</v>
      </c>
      <c r="V469" s="24">
        <v>0.25</v>
      </c>
      <c r="W469" s="24"/>
      <c r="X469" s="24"/>
      <c r="Y469" s="24"/>
      <c r="Z469" s="24">
        <v>0.25</v>
      </c>
      <c r="AA469" s="24">
        <v>0.2</v>
      </c>
      <c r="AB469" s="24"/>
      <c r="AC469" s="24"/>
      <c r="AD469" s="24"/>
      <c r="AE469" s="24">
        <v>0.2</v>
      </c>
      <c r="AF469" s="24">
        <v>0.25</v>
      </c>
      <c r="AG469" s="24"/>
      <c r="AH469" s="24"/>
      <c r="AI469" s="24"/>
      <c r="AJ469" s="24">
        <v>0.25</v>
      </c>
    </row>
    <row r="470" spans="1:36" ht="51">
      <c r="A470" s="87" t="s">
        <v>750</v>
      </c>
      <c r="B470" s="93">
        <v>0.25</v>
      </c>
      <c r="C470" s="24"/>
      <c r="D470" s="24"/>
      <c r="E470" s="24"/>
      <c r="F470" s="94">
        <v>0.25</v>
      </c>
      <c r="G470" s="24">
        <v>0.24</v>
      </c>
      <c r="H470" s="24"/>
      <c r="I470" s="24"/>
      <c r="J470" s="24"/>
      <c r="K470" s="24">
        <v>0.24</v>
      </c>
      <c r="L470" s="24">
        <v>0.27</v>
      </c>
      <c r="M470" s="24"/>
      <c r="N470" s="24"/>
      <c r="O470" s="24"/>
      <c r="P470" s="24">
        <v>0.27</v>
      </c>
      <c r="Q470" s="24">
        <v>0.47</v>
      </c>
      <c r="R470" s="24"/>
      <c r="S470" s="24"/>
      <c r="T470" s="24"/>
      <c r="U470" s="24">
        <v>0.47</v>
      </c>
      <c r="V470" s="24">
        <v>0.18</v>
      </c>
      <c r="W470" s="24"/>
      <c r="X470" s="24"/>
      <c r="Y470" s="24"/>
      <c r="Z470" s="24">
        <v>0.18</v>
      </c>
      <c r="AA470" s="24">
        <v>0.09</v>
      </c>
      <c r="AB470" s="24"/>
      <c r="AC470" s="24"/>
      <c r="AD470" s="24"/>
      <c r="AE470" s="24">
        <v>0.09</v>
      </c>
      <c r="AF470" s="24">
        <v>0.11</v>
      </c>
      <c r="AG470" s="24"/>
      <c r="AH470" s="24"/>
      <c r="AI470" s="24"/>
      <c r="AJ470" s="24">
        <v>0.11</v>
      </c>
    </row>
    <row r="471" spans="1:36" ht="51">
      <c r="A471" s="87" t="s">
        <v>751</v>
      </c>
      <c r="B471" s="93">
        <v>1.45</v>
      </c>
      <c r="C471" s="24">
        <v>3.09</v>
      </c>
      <c r="D471" s="24"/>
      <c r="E471" s="24"/>
      <c r="F471" s="94">
        <v>4.54</v>
      </c>
      <c r="G471" s="24">
        <v>0.91</v>
      </c>
      <c r="H471" s="24">
        <v>2.91</v>
      </c>
      <c r="I471" s="24"/>
      <c r="J471" s="24"/>
      <c r="K471" s="24">
        <v>3.8200000000000003</v>
      </c>
      <c r="L471" s="24">
        <v>4.5999999999999996</v>
      </c>
      <c r="M471" s="24">
        <v>0</v>
      </c>
      <c r="N471" s="24"/>
      <c r="O471" s="24"/>
      <c r="P471" s="24">
        <v>4.5999999999999996</v>
      </c>
      <c r="Q471" s="24">
        <v>1.38</v>
      </c>
      <c r="R471" s="24">
        <v>3.23</v>
      </c>
      <c r="S471" s="24"/>
      <c r="T471" s="24"/>
      <c r="U471" s="24">
        <v>4.6099999999999994</v>
      </c>
      <c r="V471" s="24">
        <v>0.54</v>
      </c>
      <c r="W471" s="24">
        <v>1.63</v>
      </c>
      <c r="X471" s="24"/>
      <c r="Y471" s="24"/>
      <c r="Z471" s="24">
        <v>2.17</v>
      </c>
      <c r="AA471" s="24">
        <v>0</v>
      </c>
      <c r="AB471" s="24">
        <v>2.23</v>
      </c>
      <c r="AC471" s="24"/>
      <c r="AD471" s="24"/>
      <c r="AE471" s="24">
        <v>2.23</v>
      </c>
      <c r="AF471" s="24">
        <v>0.89</v>
      </c>
      <c r="AG471" s="24">
        <v>2.72</v>
      </c>
      <c r="AH471" s="24"/>
      <c r="AI471" s="24"/>
      <c r="AJ471" s="24">
        <v>3.6100000000000003</v>
      </c>
    </row>
    <row r="472" spans="1:36" ht="38.25">
      <c r="A472" s="87" t="s">
        <v>752</v>
      </c>
      <c r="B472" s="93">
        <v>0.91</v>
      </c>
      <c r="C472" s="24"/>
      <c r="D472" s="24"/>
      <c r="E472" s="24"/>
      <c r="F472" s="94">
        <v>0.91</v>
      </c>
      <c r="G472" s="24">
        <v>0.94</v>
      </c>
      <c r="H472" s="24"/>
      <c r="I472" s="24"/>
      <c r="J472" s="24"/>
      <c r="K472" s="24">
        <v>0.94</v>
      </c>
      <c r="L472" s="24">
        <v>0.6</v>
      </c>
      <c r="M472" s="24"/>
      <c r="N472" s="24"/>
      <c r="O472" s="24"/>
      <c r="P472" s="24">
        <v>0.6</v>
      </c>
      <c r="Q472" s="24">
        <v>0.87</v>
      </c>
      <c r="R472" s="24"/>
      <c r="S472" s="24"/>
      <c r="T472" s="24"/>
      <c r="U472" s="24">
        <v>0.87</v>
      </c>
      <c r="V472" s="24">
        <v>0.73</v>
      </c>
      <c r="W472" s="24"/>
      <c r="X472" s="24"/>
      <c r="Y472" s="24"/>
      <c r="Z472" s="24">
        <v>0.73</v>
      </c>
      <c r="AA472" s="24">
        <v>0.45</v>
      </c>
      <c r="AB472" s="24"/>
      <c r="AC472" s="24"/>
      <c r="AD472" s="24"/>
      <c r="AE472" s="24">
        <v>0.45</v>
      </c>
      <c r="AF472" s="24">
        <v>0.73</v>
      </c>
      <c r="AG472" s="24"/>
      <c r="AH472" s="24"/>
      <c r="AI472" s="24"/>
      <c r="AJ472" s="24">
        <v>0.73</v>
      </c>
    </row>
    <row r="473" spans="1:36" ht="38.25">
      <c r="A473" s="87" t="s">
        <v>753</v>
      </c>
      <c r="B473" s="93">
        <v>4.9800000000000004</v>
      </c>
      <c r="C473" s="24">
        <v>0</v>
      </c>
      <c r="D473" s="24"/>
      <c r="E473" s="24"/>
      <c r="F473" s="94">
        <v>4.9800000000000004</v>
      </c>
      <c r="G473" s="24">
        <v>0</v>
      </c>
      <c r="H473" s="24">
        <v>4.07</v>
      </c>
      <c r="I473" s="24"/>
      <c r="J473" s="24"/>
      <c r="K473" s="24">
        <v>4.07</v>
      </c>
      <c r="L473" s="24">
        <v>0</v>
      </c>
      <c r="M473" s="24">
        <v>4.46</v>
      </c>
      <c r="N473" s="24"/>
      <c r="O473" s="24"/>
      <c r="P473" s="24">
        <v>4.46</v>
      </c>
      <c r="Q473" s="24">
        <v>0</v>
      </c>
      <c r="R473" s="24">
        <v>5.45</v>
      </c>
      <c r="S473" s="24"/>
      <c r="T473" s="24"/>
      <c r="U473" s="24">
        <v>5.45</v>
      </c>
      <c r="V473" s="24">
        <v>0</v>
      </c>
      <c r="W473" s="24">
        <v>4.12</v>
      </c>
      <c r="X473" s="24"/>
      <c r="Y473" s="24"/>
      <c r="Z473" s="24">
        <v>4.12</v>
      </c>
      <c r="AA473" s="24">
        <v>0</v>
      </c>
      <c r="AB473" s="24">
        <v>2.74</v>
      </c>
      <c r="AC473" s="24"/>
      <c r="AD473" s="24"/>
      <c r="AE473" s="24">
        <v>2.74</v>
      </c>
      <c r="AF473" s="24">
        <v>0</v>
      </c>
      <c r="AG473" s="24">
        <v>6.67</v>
      </c>
      <c r="AH473" s="24"/>
      <c r="AI473" s="24"/>
      <c r="AJ473" s="24">
        <v>6.67</v>
      </c>
    </row>
    <row r="474" spans="1:36" ht="25.5">
      <c r="A474" s="87" t="s">
        <v>121</v>
      </c>
      <c r="B474" s="93">
        <v>0.03</v>
      </c>
      <c r="C474" s="24"/>
      <c r="D474" s="24"/>
      <c r="E474" s="24"/>
      <c r="F474" s="94">
        <v>0.03</v>
      </c>
      <c r="G474" s="24">
        <v>0.03</v>
      </c>
      <c r="H474" s="24"/>
      <c r="I474" s="24"/>
      <c r="J474" s="24"/>
      <c r="K474" s="24">
        <v>0.03</v>
      </c>
      <c r="L474" s="24">
        <v>0.03</v>
      </c>
      <c r="M474" s="24"/>
      <c r="N474" s="24"/>
      <c r="O474" s="24"/>
      <c r="P474" s="24">
        <v>0.03</v>
      </c>
      <c r="Q474" s="24">
        <v>0.03</v>
      </c>
      <c r="R474" s="24"/>
      <c r="S474" s="24"/>
      <c r="T474" s="24"/>
      <c r="U474" s="24">
        <v>0.03</v>
      </c>
      <c r="V474" s="24">
        <v>0.03</v>
      </c>
      <c r="W474" s="24"/>
      <c r="X474" s="24"/>
      <c r="Y474" s="24"/>
      <c r="Z474" s="24">
        <v>0.03</v>
      </c>
      <c r="AA474" s="24">
        <v>0.03</v>
      </c>
      <c r="AB474" s="24"/>
      <c r="AC474" s="24"/>
      <c r="AD474" s="24"/>
      <c r="AE474" s="24">
        <v>0.03</v>
      </c>
      <c r="AF474" s="24">
        <v>0.03</v>
      </c>
      <c r="AG474" s="24"/>
      <c r="AH474" s="24"/>
      <c r="AI474" s="24"/>
      <c r="AJ474" s="24">
        <v>0.03</v>
      </c>
    </row>
    <row r="475" spans="1:36" ht="51">
      <c r="A475" s="87" t="s">
        <v>754</v>
      </c>
      <c r="B475" s="93">
        <v>0.05</v>
      </c>
      <c r="C475" s="24">
        <v>0.71</v>
      </c>
      <c r="D475" s="24"/>
      <c r="E475" s="24"/>
      <c r="F475" s="94">
        <v>0.76</v>
      </c>
      <c r="G475" s="24">
        <v>0.05</v>
      </c>
      <c r="H475" s="24">
        <v>0.84</v>
      </c>
      <c r="I475" s="24"/>
      <c r="J475" s="24"/>
      <c r="K475" s="24">
        <v>0.89</v>
      </c>
      <c r="L475" s="24">
        <v>0.05</v>
      </c>
      <c r="M475" s="24">
        <v>0.78</v>
      </c>
      <c r="N475" s="24"/>
      <c r="O475" s="24"/>
      <c r="P475" s="24">
        <v>0.83000000000000007</v>
      </c>
      <c r="Q475" s="24">
        <v>0</v>
      </c>
      <c r="R475" s="24">
        <v>1.05</v>
      </c>
      <c r="S475" s="24"/>
      <c r="T475" s="24"/>
      <c r="U475" s="24">
        <v>1.05</v>
      </c>
      <c r="V475" s="24">
        <v>0.05</v>
      </c>
      <c r="W475" s="24">
        <v>0.78</v>
      </c>
      <c r="X475" s="24"/>
      <c r="Y475" s="24"/>
      <c r="Z475" s="24">
        <v>0.83000000000000007</v>
      </c>
      <c r="AA475" s="24">
        <v>0.05</v>
      </c>
      <c r="AB475" s="24">
        <v>0.57999999999999996</v>
      </c>
      <c r="AC475" s="24"/>
      <c r="AD475" s="24"/>
      <c r="AE475" s="24">
        <v>0.63</v>
      </c>
      <c r="AF475" s="24">
        <v>0</v>
      </c>
      <c r="AG475" s="24">
        <v>0.74</v>
      </c>
      <c r="AH475" s="24"/>
      <c r="AI475" s="24"/>
      <c r="AJ475" s="24">
        <v>0.74</v>
      </c>
    </row>
    <row r="476" spans="1:36" ht="51">
      <c r="A476" s="87" t="s">
        <v>755</v>
      </c>
      <c r="B476" s="93">
        <v>0.28999999999999998</v>
      </c>
      <c r="C476" s="24"/>
      <c r="D476" s="24"/>
      <c r="E476" s="24"/>
      <c r="F476" s="94">
        <v>0.28999999999999998</v>
      </c>
      <c r="G476" s="24">
        <v>0.24</v>
      </c>
      <c r="H476" s="24"/>
      <c r="I476" s="24"/>
      <c r="J476" s="24"/>
      <c r="K476" s="24">
        <v>0.24</v>
      </c>
      <c r="L476" s="24">
        <v>0.24</v>
      </c>
      <c r="M476" s="24"/>
      <c r="N476" s="24"/>
      <c r="O476" s="24"/>
      <c r="P476" s="24">
        <v>0.24</v>
      </c>
      <c r="Q476" s="24">
        <v>0.36</v>
      </c>
      <c r="R476" s="24"/>
      <c r="S476" s="24"/>
      <c r="T476" s="24"/>
      <c r="U476" s="24">
        <v>0.36</v>
      </c>
      <c r="V476" s="24">
        <v>7.0000000000000007E-2</v>
      </c>
      <c r="W476" s="24"/>
      <c r="X476" s="24"/>
      <c r="Y476" s="24"/>
      <c r="Z476" s="24">
        <v>7.0000000000000007E-2</v>
      </c>
      <c r="AA476" s="24">
        <v>0.04</v>
      </c>
      <c r="AB476" s="24"/>
      <c r="AC476" s="24"/>
      <c r="AD476" s="24"/>
      <c r="AE476" s="24">
        <v>0.04</v>
      </c>
      <c r="AF476" s="24">
        <v>0.05</v>
      </c>
      <c r="AG476" s="24"/>
      <c r="AH476" s="24"/>
      <c r="AI476" s="24"/>
      <c r="AJ476" s="24">
        <v>0.05</v>
      </c>
    </row>
    <row r="477" spans="1:36" ht="51">
      <c r="A477" s="87" t="s">
        <v>848</v>
      </c>
      <c r="B477" s="93">
        <v>0.57999999999999996</v>
      </c>
      <c r="C477" s="24"/>
      <c r="D477" s="24"/>
      <c r="E477" s="24"/>
      <c r="F477" s="94">
        <v>0.57999999999999996</v>
      </c>
      <c r="G477" s="24">
        <v>0.51</v>
      </c>
      <c r="H477" s="24"/>
      <c r="I477" s="24"/>
      <c r="J477" s="24"/>
      <c r="K477" s="24">
        <v>0.51</v>
      </c>
      <c r="L477" s="24">
        <v>0.35</v>
      </c>
      <c r="M477" s="24"/>
      <c r="N477" s="24"/>
      <c r="O477" s="24"/>
      <c r="P477" s="24">
        <v>0.35</v>
      </c>
      <c r="Q477" s="24">
        <v>0.62</v>
      </c>
      <c r="R477" s="24"/>
      <c r="S477" s="24"/>
      <c r="T477" s="24"/>
      <c r="U477" s="24">
        <v>0.62</v>
      </c>
      <c r="V477" s="24">
        <v>0.33</v>
      </c>
      <c r="W477" s="24"/>
      <c r="X477" s="24"/>
      <c r="Y477" s="24"/>
      <c r="Z477" s="24">
        <v>0.33</v>
      </c>
      <c r="AA477" s="24">
        <v>0.4</v>
      </c>
      <c r="AB477" s="24"/>
      <c r="AC477" s="24"/>
      <c r="AD477" s="24"/>
      <c r="AE477" s="24">
        <v>0.4</v>
      </c>
      <c r="AF477" s="24">
        <v>0.35</v>
      </c>
      <c r="AG477" s="24"/>
      <c r="AH477" s="24"/>
      <c r="AI477" s="24"/>
      <c r="AJ477" s="24">
        <v>0.35</v>
      </c>
    </row>
    <row r="478" spans="1:36" ht="63.75">
      <c r="A478" s="87" t="s">
        <v>756</v>
      </c>
      <c r="B478" s="93">
        <v>0</v>
      </c>
      <c r="C478" s="24">
        <v>10.530000000000001</v>
      </c>
      <c r="D478" s="24"/>
      <c r="E478" s="24"/>
      <c r="F478" s="94">
        <v>10.530000000000001</v>
      </c>
      <c r="G478" s="24">
        <v>0</v>
      </c>
      <c r="H478" s="24">
        <v>10.39</v>
      </c>
      <c r="I478" s="24"/>
      <c r="J478" s="24"/>
      <c r="K478" s="24">
        <v>10.39</v>
      </c>
      <c r="L478" s="24">
        <v>6.3100000000000005</v>
      </c>
      <c r="M478" s="24">
        <v>3.17</v>
      </c>
      <c r="N478" s="24"/>
      <c r="O478" s="24"/>
      <c r="P478" s="24">
        <v>9.48</v>
      </c>
      <c r="Q478" s="24">
        <v>7.2</v>
      </c>
      <c r="R478" s="24">
        <v>3.57</v>
      </c>
      <c r="S478" s="24"/>
      <c r="T478" s="24"/>
      <c r="U478" s="24">
        <v>10.77</v>
      </c>
      <c r="V478" s="24">
        <v>0</v>
      </c>
      <c r="W478" s="24">
        <v>8.27</v>
      </c>
      <c r="X478" s="24"/>
      <c r="Y478" s="24"/>
      <c r="Z478" s="24">
        <v>8.27</v>
      </c>
      <c r="AA478" s="24">
        <v>0</v>
      </c>
      <c r="AB478" s="24">
        <v>7.74</v>
      </c>
      <c r="AC478" s="24"/>
      <c r="AD478" s="24"/>
      <c r="AE478" s="24">
        <v>7.74</v>
      </c>
      <c r="AF478" s="24">
        <v>4.96</v>
      </c>
      <c r="AG478" s="24">
        <v>2.27</v>
      </c>
      <c r="AH478" s="24"/>
      <c r="AI478" s="24"/>
      <c r="AJ478" s="24">
        <v>7.23</v>
      </c>
    </row>
    <row r="479" spans="1:36" ht="51">
      <c r="A479" s="87" t="s">
        <v>758</v>
      </c>
      <c r="B479" s="93">
        <v>1.07</v>
      </c>
      <c r="C479" s="24"/>
      <c r="D479" s="24"/>
      <c r="E479" s="24"/>
      <c r="F479" s="94">
        <v>1.07</v>
      </c>
      <c r="G479" s="24">
        <v>1</v>
      </c>
      <c r="H479" s="24"/>
      <c r="I479" s="24"/>
      <c r="J479" s="24"/>
      <c r="K479" s="24">
        <v>1</v>
      </c>
      <c r="L479" s="24">
        <v>1.1399999999999999</v>
      </c>
      <c r="M479" s="24"/>
      <c r="N479" s="24"/>
      <c r="O479" s="24"/>
      <c r="P479" s="24">
        <v>1.1399999999999999</v>
      </c>
      <c r="Q479" s="24">
        <v>0.82</v>
      </c>
      <c r="R479" s="24"/>
      <c r="S479" s="24"/>
      <c r="T479" s="24"/>
      <c r="U479" s="24">
        <v>0.82</v>
      </c>
      <c r="V479" s="24">
        <v>0.94</v>
      </c>
      <c r="W479" s="24"/>
      <c r="X479" s="24"/>
      <c r="Y479" s="24"/>
      <c r="Z479" s="24">
        <v>0.94</v>
      </c>
      <c r="AA479" s="24">
        <v>0.73</v>
      </c>
      <c r="AB479" s="24"/>
      <c r="AC479" s="24"/>
      <c r="AD479" s="24"/>
      <c r="AE479" s="24">
        <v>0.73</v>
      </c>
      <c r="AF479" s="24">
        <v>0.51</v>
      </c>
      <c r="AG479" s="24"/>
      <c r="AH479" s="24"/>
      <c r="AI479" s="24"/>
      <c r="AJ479" s="24">
        <v>0.51</v>
      </c>
    </row>
    <row r="480" spans="1:36" ht="51">
      <c r="A480" s="87" t="s">
        <v>759</v>
      </c>
      <c r="B480" s="93">
        <v>0.53</v>
      </c>
      <c r="C480" s="24"/>
      <c r="D480" s="24"/>
      <c r="E480" s="24"/>
      <c r="F480" s="94">
        <v>0.53</v>
      </c>
      <c r="G480" s="24">
        <v>0.33</v>
      </c>
      <c r="H480" s="24"/>
      <c r="I480" s="24"/>
      <c r="J480" s="24"/>
      <c r="K480" s="24">
        <v>0.33</v>
      </c>
      <c r="L480" s="24">
        <v>0.51</v>
      </c>
      <c r="M480" s="24"/>
      <c r="N480" s="24"/>
      <c r="O480" s="24"/>
      <c r="P480" s="24">
        <v>0.51</v>
      </c>
      <c r="Q480" s="24">
        <v>0.67</v>
      </c>
      <c r="R480" s="24"/>
      <c r="S480" s="24"/>
      <c r="T480" s="24"/>
      <c r="U480" s="24">
        <v>0.67</v>
      </c>
      <c r="V480" s="24">
        <v>0.38</v>
      </c>
      <c r="W480" s="24"/>
      <c r="X480" s="24"/>
      <c r="Y480" s="24"/>
      <c r="Z480" s="24">
        <v>0.38</v>
      </c>
      <c r="AA480" s="24">
        <v>0.15</v>
      </c>
      <c r="AB480" s="24"/>
      <c r="AC480" s="24"/>
      <c r="AD480" s="24"/>
      <c r="AE480" s="24">
        <v>0.15</v>
      </c>
      <c r="AF480" s="24">
        <v>0.35</v>
      </c>
      <c r="AG480" s="24"/>
      <c r="AH480" s="24"/>
      <c r="AI480" s="24"/>
      <c r="AJ480" s="24">
        <v>0.35</v>
      </c>
    </row>
    <row r="481" spans="1:36" ht="51">
      <c r="A481" s="87" t="s">
        <v>849</v>
      </c>
      <c r="B481" s="93">
        <v>0.22</v>
      </c>
      <c r="C481" s="24"/>
      <c r="D481" s="24"/>
      <c r="E481" s="24"/>
      <c r="F481" s="94">
        <v>0.22</v>
      </c>
      <c r="G481" s="24">
        <v>0.22</v>
      </c>
      <c r="H481" s="24"/>
      <c r="I481" s="24"/>
      <c r="J481" s="24"/>
      <c r="K481" s="24">
        <v>0.22</v>
      </c>
      <c r="L481" s="24">
        <v>0.18</v>
      </c>
      <c r="M481" s="24"/>
      <c r="N481" s="24"/>
      <c r="O481" s="24"/>
      <c r="P481" s="24">
        <v>0.18</v>
      </c>
      <c r="Q481" s="24">
        <v>0.42</v>
      </c>
      <c r="R481" s="24"/>
      <c r="S481" s="24"/>
      <c r="T481" s="24"/>
      <c r="U481" s="24">
        <v>0.42</v>
      </c>
      <c r="V481" s="24">
        <v>0.09</v>
      </c>
      <c r="W481" s="24"/>
      <c r="X481" s="24"/>
      <c r="Y481" s="24"/>
      <c r="Z481" s="24">
        <v>0.09</v>
      </c>
      <c r="AA481" s="24">
        <v>0.13</v>
      </c>
      <c r="AB481" s="24"/>
      <c r="AC481" s="24"/>
      <c r="AD481" s="24"/>
      <c r="AE481" s="24">
        <v>0.13</v>
      </c>
      <c r="AF481" s="24">
        <v>0.25</v>
      </c>
      <c r="AG481" s="24"/>
      <c r="AH481" s="24"/>
      <c r="AI481" s="24"/>
      <c r="AJ481" s="24">
        <v>0.25</v>
      </c>
    </row>
    <row r="482" spans="1:36" ht="63.75">
      <c r="A482" s="87" t="s">
        <v>760</v>
      </c>
      <c r="B482" s="93">
        <v>0</v>
      </c>
      <c r="C482" s="24">
        <v>7.92</v>
      </c>
      <c r="D482" s="24"/>
      <c r="E482" s="24"/>
      <c r="F482" s="94">
        <v>7.92</v>
      </c>
      <c r="G482" s="24">
        <v>0</v>
      </c>
      <c r="H482" s="24">
        <v>7.8699999999999992</v>
      </c>
      <c r="I482" s="24"/>
      <c r="J482" s="24"/>
      <c r="K482" s="24">
        <v>7.8699999999999992</v>
      </c>
      <c r="L482" s="24">
        <v>5.3</v>
      </c>
      <c r="M482" s="24">
        <v>3.58</v>
      </c>
      <c r="N482" s="24"/>
      <c r="O482" s="24"/>
      <c r="P482" s="24">
        <v>8.8800000000000008</v>
      </c>
      <c r="Q482" s="24">
        <v>6.48</v>
      </c>
      <c r="R482" s="24">
        <v>3.71</v>
      </c>
      <c r="S482" s="24"/>
      <c r="T482" s="24"/>
      <c r="U482" s="24">
        <v>10.190000000000001</v>
      </c>
      <c r="V482" s="24">
        <v>0</v>
      </c>
      <c r="W482" s="24">
        <v>6.45</v>
      </c>
      <c r="X482" s="24"/>
      <c r="Y482" s="24"/>
      <c r="Z482" s="24">
        <v>6.45</v>
      </c>
      <c r="AA482" s="24">
        <v>0</v>
      </c>
      <c r="AB482" s="24">
        <v>5.87</v>
      </c>
      <c r="AC482" s="24"/>
      <c r="AD482" s="24"/>
      <c r="AE482" s="24">
        <v>5.87</v>
      </c>
      <c r="AF482" s="24">
        <v>4.1500000000000004</v>
      </c>
      <c r="AG482" s="24">
        <v>3.02</v>
      </c>
      <c r="AH482" s="24"/>
      <c r="AI482" s="24"/>
      <c r="AJ482" s="24">
        <v>7.17</v>
      </c>
    </row>
    <row r="483" spans="1:36" ht="51">
      <c r="A483" s="87" t="s">
        <v>762</v>
      </c>
      <c r="B483" s="93">
        <v>0.35</v>
      </c>
      <c r="C483" s="24"/>
      <c r="D483" s="24"/>
      <c r="E483" s="24"/>
      <c r="F483" s="94">
        <v>0.35</v>
      </c>
      <c r="G483" s="24">
        <v>0.35</v>
      </c>
      <c r="H483" s="24"/>
      <c r="I483" s="24"/>
      <c r="J483" s="24"/>
      <c r="K483" s="24">
        <v>0.35</v>
      </c>
      <c r="L483" s="24">
        <v>0.27</v>
      </c>
      <c r="M483" s="24"/>
      <c r="N483" s="24"/>
      <c r="O483" s="24"/>
      <c r="P483" s="24">
        <v>0.27</v>
      </c>
      <c r="Q483" s="24">
        <v>0.33</v>
      </c>
      <c r="R483" s="24"/>
      <c r="S483" s="24"/>
      <c r="T483" s="24"/>
      <c r="U483" s="24">
        <v>0.33</v>
      </c>
      <c r="V483" s="24">
        <v>0.27</v>
      </c>
      <c r="W483" s="24"/>
      <c r="X483" s="24"/>
      <c r="Y483" s="24"/>
      <c r="Z483" s="24">
        <v>0.27</v>
      </c>
      <c r="AA483" s="24">
        <v>0.22</v>
      </c>
      <c r="AB483" s="24"/>
      <c r="AC483" s="24"/>
      <c r="AD483" s="24"/>
      <c r="AE483" s="24">
        <v>0.22</v>
      </c>
      <c r="AF483" s="24">
        <v>0.27</v>
      </c>
      <c r="AG483" s="24"/>
      <c r="AH483" s="24"/>
      <c r="AI483" s="24"/>
      <c r="AJ483" s="24">
        <v>0.27</v>
      </c>
    </row>
    <row r="484" spans="1:36" ht="38.25">
      <c r="A484" s="87" t="s">
        <v>763</v>
      </c>
      <c r="B484" s="93">
        <v>1.44</v>
      </c>
      <c r="C484" s="24"/>
      <c r="D484" s="24"/>
      <c r="E484" s="24"/>
      <c r="F484" s="94">
        <v>1.44</v>
      </c>
      <c r="G484" s="24">
        <v>0.76</v>
      </c>
      <c r="H484" s="24"/>
      <c r="I484" s="24"/>
      <c r="J484" s="24"/>
      <c r="K484" s="24">
        <v>0.76</v>
      </c>
      <c r="L484" s="24">
        <v>0.94</v>
      </c>
      <c r="M484" s="24"/>
      <c r="N484" s="24"/>
      <c r="O484" s="24"/>
      <c r="P484" s="24">
        <v>0.94</v>
      </c>
      <c r="Q484" s="24">
        <v>1.24</v>
      </c>
      <c r="R484" s="24"/>
      <c r="S484" s="24"/>
      <c r="T484" s="24"/>
      <c r="U484" s="24">
        <v>1.24</v>
      </c>
      <c r="V484" s="24">
        <v>1.0900000000000001</v>
      </c>
      <c r="W484" s="24"/>
      <c r="X484" s="24"/>
      <c r="Y484" s="24"/>
      <c r="Z484" s="24">
        <v>1.0900000000000001</v>
      </c>
      <c r="AA484" s="24">
        <v>1.27</v>
      </c>
      <c r="AB484" s="24"/>
      <c r="AC484" s="24"/>
      <c r="AD484" s="24"/>
      <c r="AE484" s="24">
        <v>1.27</v>
      </c>
      <c r="AF484" s="24">
        <v>0.96</v>
      </c>
      <c r="AG484" s="24"/>
      <c r="AH484" s="24"/>
      <c r="AI484" s="24"/>
      <c r="AJ484" s="24">
        <v>0.96</v>
      </c>
    </row>
    <row r="485" spans="1:36" ht="63.75">
      <c r="A485" s="87" t="s">
        <v>764</v>
      </c>
      <c r="B485" s="93">
        <v>1.98</v>
      </c>
      <c r="C485" s="24">
        <v>4.03</v>
      </c>
      <c r="D485" s="24"/>
      <c r="E485" s="24"/>
      <c r="F485" s="94">
        <v>6.01</v>
      </c>
      <c r="G485" s="24">
        <v>2.27</v>
      </c>
      <c r="H485" s="24">
        <v>4.4800000000000004</v>
      </c>
      <c r="I485" s="24"/>
      <c r="J485" s="24"/>
      <c r="K485" s="24">
        <v>6.75</v>
      </c>
      <c r="L485" s="24">
        <v>2.11</v>
      </c>
      <c r="M485" s="24">
        <v>3.97</v>
      </c>
      <c r="N485" s="24"/>
      <c r="O485" s="24"/>
      <c r="P485" s="24">
        <v>6.08</v>
      </c>
      <c r="Q485" s="24">
        <v>2.4700000000000002</v>
      </c>
      <c r="R485" s="24">
        <v>3.58</v>
      </c>
      <c r="S485" s="24"/>
      <c r="T485" s="24"/>
      <c r="U485" s="24">
        <v>6.0500000000000007</v>
      </c>
      <c r="V485" s="24">
        <v>1.53</v>
      </c>
      <c r="W485" s="24">
        <v>4.6100000000000003</v>
      </c>
      <c r="X485" s="24"/>
      <c r="Y485" s="24"/>
      <c r="Z485" s="24">
        <v>6.1400000000000006</v>
      </c>
      <c r="AA485" s="24">
        <v>1.69</v>
      </c>
      <c r="AB485" s="24">
        <v>4.29</v>
      </c>
      <c r="AC485" s="24"/>
      <c r="AD485" s="24"/>
      <c r="AE485" s="24">
        <v>5.98</v>
      </c>
      <c r="AF485" s="24">
        <v>2.2200000000000002</v>
      </c>
      <c r="AG485" s="24">
        <v>3.14</v>
      </c>
      <c r="AH485" s="24"/>
      <c r="AI485" s="24"/>
      <c r="AJ485" s="24">
        <v>5.36</v>
      </c>
    </row>
    <row r="486" spans="1:36" ht="51">
      <c r="A486" s="87" t="s">
        <v>852</v>
      </c>
      <c r="B486" s="93">
        <v>0.28999999999999998</v>
      </c>
      <c r="C486" s="24"/>
      <c r="D486" s="24"/>
      <c r="E486" s="24"/>
      <c r="F486" s="94">
        <v>0.28999999999999998</v>
      </c>
      <c r="G486" s="24">
        <v>0.31</v>
      </c>
      <c r="H486" s="24"/>
      <c r="I486" s="24"/>
      <c r="J486" s="24"/>
      <c r="K486" s="24">
        <v>0.31</v>
      </c>
      <c r="L486" s="24">
        <v>0.27</v>
      </c>
      <c r="M486" s="24"/>
      <c r="N486" s="24"/>
      <c r="O486" s="24"/>
      <c r="P486" s="24">
        <v>0.27</v>
      </c>
      <c r="Q486" s="24">
        <v>0.28999999999999998</v>
      </c>
      <c r="R486" s="24"/>
      <c r="S486" s="24"/>
      <c r="T486" s="24"/>
      <c r="U486" s="24">
        <v>0.28999999999999998</v>
      </c>
      <c r="V486" s="24">
        <v>0.28999999999999998</v>
      </c>
      <c r="W486" s="24"/>
      <c r="X486" s="24"/>
      <c r="Y486" s="24"/>
      <c r="Z486" s="24">
        <v>0.28999999999999998</v>
      </c>
      <c r="AA486" s="24">
        <v>0.24</v>
      </c>
      <c r="AB486" s="24"/>
      <c r="AC486" s="24"/>
      <c r="AD486" s="24"/>
      <c r="AE486" s="24">
        <v>0.24</v>
      </c>
      <c r="AF486" s="24">
        <v>0.31</v>
      </c>
      <c r="AG486" s="24"/>
      <c r="AH486" s="24"/>
      <c r="AI486" s="24"/>
      <c r="AJ486" s="24">
        <v>0.31</v>
      </c>
    </row>
    <row r="487" spans="1:36" ht="51">
      <c r="A487" s="87" t="s">
        <v>765</v>
      </c>
      <c r="B487" s="93">
        <v>0.49</v>
      </c>
      <c r="C487" s="24"/>
      <c r="D487" s="24"/>
      <c r="E487" s="24"/>
      <c r="F487" s="94">
        <v>0.49</v>
      </c>
      <c r="G487" s="24">
        <v>0.28999999999999998</v>
      </c>
      <c r="H487" s="24"/>
      <c r="I487" s="24"/>
      <c r="J487" s="24"/>
      <c r="K487" s="24">
        <v>0.28999999999999998</v>
      </c>
      <c r="L487" s="24">
        <v>0.38</v>
      </c>
      <c r="M487" s="24"/>
      <c r="N487" s="24"/>
      <c r="O487" s="24"/>
      <c r="P487" s="24">
        <v>0.38</v>
      </c>
      <c r="Q487" s="24">
        <v>0.6</v>
      </c>
      <c r="R487" s="24"/>
      <c r="S487" s="24"/>
      <c r="T487" s="24"/>
      <c r="U487" s="24">
        <v>0.6</v>
      </c>
      <c r="V487" s="24">
        <v>0.31</v>
      </c>
      <c r="W487" s="24"/>
      <c r="X487" s="24"/>
      <c r="Y487" s="24"/>
      <c r="Z487" s="24">
        <v>0.31</v>
      </c>
      <c r="AA487" s="24">
        <v>0.2</v>
      </c>
      <c r="AB487" s="24"/>
      <c r="AC487" s="24"/>
      <c r="AD487" s="24"/>
      <c r="AE487" s="24">
        <v>0.2</v>
      </c>
      <c r="AF487" s="24">
        <v>0.34</v>
      </c>
      <c r="AG487" s="24"/>
      <c r="AH487" s="24"/>
      <c r="AI487" s="24"/>
      <c r="AJ487" s="24">
        <v>0.34</v>
      </c>
    </row>
    <row r="488" spans="1:36" ht="63.75">
      <c r="A488" s="87" t="s">
        <v>766</v>
      </c>
      <c r="B488" s="93">
        <v>1.45</v>
      </c>
      <c r="C488" s="24">
        <v>1.6</v>
      </c>
      <c r="D488" s="24"/>
      <c r="E488" s="24"/>
      <c r="F488" s="94">
        <v>3.05</v>
      </c>
      <c r="G488" s="24">
        <v>1.36</v>
      </c>
      <c r="H488" s="24">
        <v>1.6</v>
      </c>
      <c r="I488" s="24"/>
      <c r="J488" s="24"/>
      <c r="K488" s="24">
        <v>2.96</v>
      </c>
      <c r="L488" s="24">
        <v>1.18</v>
      </c>
      <c r="M488" s="24">
        <v>1.6</v>
      </c>
      <c r="N488" s="24"/>
      <c r="O488" s="24"/>
      <c r="P488" s="24">
        <v>2.7800000000000002</v>
      </c>
      <c r="Q488" s="24">
        <v>1.63</v>
      </c>
      <c r="R488" s="24">
        <v>2.2400000000000002</v>
      </c>
      <c r="S488" s="24"/>
      <c r="T488" s="24"/>
      <c r="U488" s="24">
        <v>3.87</v>
      </c>
      <c r="V488" s="24">
        <v>1.2</v>
      </c>
      <c r="W488" s="24">
        <v>2.11</v>
      </c>
      <c r="X488" s="24"/>
      <c r="Y488" s="24"/>
      <c r="Z488" s="24">
        <v>3.3099999999999996</v>
      </c>
      <c r="AA488" s="24">
        <v>1.0900000000000001</v>
      </c>
      <c r="AB488" s="24">
        <v>0.96</v>
      </c>
      <c r="AC488" s="24"/>
      <c r="AD488" s="24"/>
      <c r="AE488" s="24">
        <v>2.0499999999999998</v>
      </c>
      <c r="AF488" s="24">
        <v>1.27</v>
      </c>
      <c r="AG488" s="24">
        <v>2.2400000000000002</v>
      </c>
      <c r="AH488" s="24"/>
      <c r="AI488" s="24"/>
      <c r="AJ488" s="24">
        <v>3.5100000000000002</v>
      </c>
    </row>
    <row r="489" spans="1:36" ht="38.25">
      <c r="A489" s="87" t="s">
        <v>767</v>
      </c>
      <c r="B489" s="93">
        <v>0.51</v>
      </c>
      <c r="C489" s="24"/>
      <c r="D489" s="24"/>
      <c r="E489" s="24"/>
      <c r="F489" s="94">
        <v>0.51</v>
      </c>
      <c r="G489" s="24">
        <v>0.42</v>
      </c>
      <c r="H489" s="24"/>
      <c r="I489" s="24"/>
      <c r="J489" s="24"/>
      <c r="K489" s="24">
        <v>0.42</v>
      </c>
      <c r="L489" s="24">
        <v>0.38</v>
      </c>
      <c r="M489" s="24"/>
      <c r="N489" s="24"/>
      <c r="O489" s="24"/>
      <c r="P489" s="24">
        <v>0.38</v>
      </c>
      <c r="Q489" s="24">
        <v>0.53</v>
      </c>
      <c r="R489" s="24"/>
      <c r="S489" s="24"/>
      <c r="T489" s="24"/>
      <c r="U489" s="24">
        <v>0.53</v>
      </c>
      <c r="V489" s="24">
        <v>0.73</v>
      </c>
      <c r="W489" s="24"/>
      <c r="X489" s="24"/>
      <c r="Y489" s="24"/>
      <c r="Z489" s="24">
        <v>0.73</v>
      </c>
      <c r="AA489" s="24">
        <v>0.31</v>
      </c>
      <c r="AB489" s="24"/>
      <c r="AC489" s="24"/>
      <c r="AD489" s="24"/>
      <c r="AE489" s="24">
        <v>0.31</v>
      </c>
      <c r="AF489" s="24">
        <v>0.33</v>
      </c>
      <c r="AG489" s="24"/>
      <c r="AH489" s="24"/>
      <c r="AI489" s="24"/>
      <c r="AJ489" s="24">
        <v>0.33</v>
      </c>
    </row>
    <row r="490" spans="1:36" ht="38.25">
      <c r="A490" s="87" t="s">
        <v>768</v>
      </c>
      <c r="B490" s="93">
        <v>0.27</v>
      </c>
      <c r="C490" s="24"/>
      <c r="D490" s="24"/>
      <c r="E490" s="24"/>
      <c r="F490" s="94">
        <v>0.27</v>
      </c>
      <c r="G490" s="24">
        <v>0.38</v>
      </c>
      <c r="H490" s="24"/>
      <c r="I490" s="24"/>
      <c r="J490" s="24"/>
      <c r="K490" s="24">
        <v>0.38</v>
      </c>
      <c r="L490" s="24">
        <v>0.24</v>
      </c>
      <c r="M490" s="24"/>
      <c r="N490" s="24"/>
      <c r="O490" s="24"/>
      <c r="P490" s="24">
        <v>0.24</v>
      </c>
      <c r="Q490" s="24">
        <v>0.25</v>
      </c>
      <c r="R490" s="24"/>
      <c r="S490" s="24"/>
      <c r="T490" s="24"/>
      <c r="U490" s="24">
        <v>0.25</v>
      </c>
      <c r="V490" s="24">
        <v>0.27</v>
      </c>
      <c r="W490" s="24"/>
      <c r="X490" s="24"/>
      <c r="Y490" s="24"/>
      <c r="Z490" s="24">
        <v>0.27</v>
      </c>
      <c r="AA490" s="24">
        <v>0.28999999999999998</v>
      </c>
      <c r="AB490" s="24"/>
      <c r="AC490" s="24"/>
      <c r="AD490" s="24"/>
      <c r="AE490" s="24">
        <v>0.28999999999999998</v>
      </c>
      <c r="AF490" s="24">
        <v>0.24</v>
      </c>
      <c r="AG490" s="24"/>
      <c r="AH490" s="24"/>
      <c r="AI490" s="24"/>
      <c r="AJ490" s="24">
        <v>0.24</v>
      </c>
    </row>
    <row r="491" spans="1:36" ht="38.25">
      <c r="A491" s="87" t="s">
        <v>769</v>
      </c>
      <c r="B491" s="93">
        <v>0.54</v>
      </c>
      <c r="C491" s="24"/>
      <c r="D491" s="24"/>
      <c r="E491" s="24"/>
      <c r="F491" s="94">
        <v>0.54</v>
      </c>
      <c r="G491" s="24">
        <v>0.57999999999999996</v>
      </c>
      <c r="H491" s="24"/>
      <c r="I491" s="24"/>
      <c r="J491" s="24"/>
      <c r="K491" s="24">
        <v>0.57999999999999996</v>
      </c>
      <c r="L491" s="24">
        <v>0.64</v>
      </c>
      <c r="M491" s="24"/>
      <c r="N491" s="24"/>
      <c r="O491" s="24"/>
      <c r="P491" s="24">
        <v>0.64</v>
      </c>
      <c r="Q491" s="24">
        <v>0.91</v>
      </c>
      <c r="R491" s="24"/>
      <c r="S491" s="24"/>
      <c r="T491" s="24"/>
      <c r="U491" s="24">
        <v>0.91</v>
      </c>
      <c r="V491" s="24">
        <v>0.28999999999999998</v>
      </c>
      <c r="W491" s="24"/>
      <c r="X491" s="24"/>
      <c r="Y491" s="24"/>
      <c r="Z491" s="24">
        <v>0.28999999999999998</v>
      </c>
      <c r="AA491" s="24">
        <v>0.38</v>
      </c>
      <c r="AB491" s="24"/>
      <c r="AC491" s="24"/>
      <c r="AD491" s="24"/>
      <c r="AE491" s="24">
        <v>0.38</v>
      </c>
      <c r="AF491" s="24">
        <v>0.28999999999999998</v>
      </c>
      <c r="AG491" s="24"/>
      <c r="AH491" s="24"/>
      <c r="AI491" s="24"/>
      <c r="AJ491" s="24">
        <v>0.28999999999999998</v>
      </c>
    </row>
    <row r="492" spans="1:36" ht="38.25">
      <c r="A492" s="87" t="s">
        <v>770</v>
      </c>
      <c r="B492" s="93">
        <v>0.64</v>
      </c>
      <c r="C492" s="24"/>
      <c r="D492" s="24"/>
      <c r="E492" s="24"/>
      <c r="F492" s="94">
        <v>0.64</v>
      </c>
      <c r="G492" s="24">
        <v>0.54</v>
      </c>
      <c r="H492" s="24"/>
      <c r="I492" s="24"/>
      <c r="J492" s="24"/>
      <c r="K492" s="24">
        <v>0.54</v>
      </c>
      <c r="L492" s="24">
        <v>0.35</v>
      </c>
      <c r="M492" s="24"/>
      <c r="N492" s="24"/>
      <c r="O492" s="24"/>
      <c r="P492" s="24">
        <v>0.35</v>
      </c>
      <c r="Q492" s="24">
        <v>0.74</v>
      </c>
      <c r="R492" s="24"/>
      <c r="S492" s="24"/>
      <c r="T492" s="24"/>
      <c r="U492" s="24">
        <v>0.74</v>
      </c>
      <c r="V492" s="24">
        <v>0.27</v>
      </c>
      <c r="W492" s="24"/>
      <c r="X492" s="24"/>
      <c r="Y492" s="24"/>
      <c r="Z492" s="24">
        <v>0.27</v>
      </c>
      <c r="AA492" s="24">
        <v>0.18</v>
      </c>
      <c r="AB492" s="24"/>
      <c r="AC492" s="24"/>
      <c r="AD492" s="24"/>
      <c r="AE492" s="24">
        <v>0.18</v>
      </c>
      <c r="AF492" s="24">
        <v>0.15</v>
      </c>
      <c r="AG492" s="24"/>
      <c r="AH492" s="24"/>
      <c r="AI492" s="24"/>
      <c r="AJ492" s="24">
        <v>0.15</v>
      </c>
    </row>
    <row r="493" spans="1:36" ht="63.75">
      <c r="A493" s="87" t="s">
        <v>771</v>
      </c>
      <c r="B493" s="93">
        <v>0</v>
      </c>
      <c r="C493" s="24">
        <v>10.260000000000002</v>
      </c>
      <c r="D493" s="24"/>
      <c r="E493" s="24"/>
      <c r="F493" s="94">
        <v>10.260000000000002</v>
      </c>
      <c r="G493" s="24">
        <v>0</v>
      </c>
      <c r="H493" s="24">
        <v>8.84</v>
      </c>
      <c r="I493" s="24"/>
      <c r="J493" s="24"/>
      <c r="K493" s="24">
        <v>8.84</v>
      </c>
      <c r="L493" s="24">
        <v>2.23</v>
      </c>
      <c r="M493" s="24">
        <v>8.44</v>
      </c>
      <c r="N493" s="24"/>
      <c r="O493" s="24"/>
      <c r="P493" s="24">
        <v>10.67</v>
      </c>
      <c r="Q493" s="24">
        <v>2.2799999999999998</v>
      </c>
      <c r="R493" s="24">
        <v>7.71</v>
      </c>
      <c r="S493" s="24"/>
      <c r="T493" s="24"/>
      <c r="U493" s="24">
        <v>9.99</v>
      </c>
      <c r="V493" s="24">
        <v>6.89</v>
      </c>
      <c r="W493" s="24">
        <v>0</v>
      </c>
      <c r="X493" s="24"/>
      <c r="Y493" s="24"/>
      <c r="Z493" s="24">
        <v>6.89</v>
      </c>
      <c r="AA493" s="24">
        <v>0</v>
      </c>
      <c r="AB493" s="24">
        <v>9.3000000000000007</v>
      </c>
      <c r="AC493" s="24"/>
      <c r="AD493" s="24"/>
      <c r="AE493" s="24">
        <v>9.3000000000000007</v>
      </c>
      <c r="AF493" s="24">
        <v>2.08</v>
      </c>
      <c r="AG493" s="24">
        <v>5.78</v>
      </c>
      <c r="AH493" s="24"/>
      <c r="AI493" s="24"/>
      <c r="AJ493" s="24">
        <v>7.86</v>
      </c>
    </row>
    <row r="494" spans="1:36" ht="38.25">
      <c r="A494" s="87" t="s">
        <v>773</v>
      </c>
      <c r="B494" s="93">
        <v>0.42</v>
      </c>
      <c r="C494" s="24"/>
      <c r="D494" s="24"/>
      <c r="E494" s="24"/>
      <c r="F494" s="94">
        <v>0.42</v>
      </c>
      <c r="G494" s="24">
        <v>0.35</v>
      </c>
      <c r="H494" s="24"/>
      <c r="I494" s="24"/>
      <c r="J494" s="24"/>
      <c r="K494" s="24">
        <v>0.35</v>
      </c>
      <c r="L494" s="24">
        <v>0.62</v>
      </c>
      <c r="M494" s="24"/>
      <c r="N494" s="24"/>
      <c r="O494" s="24"/>
      <c r="P494" s="24">
        <v>0.62</v>
      </c>
      <c r="Q494" s="24">
        <v>0</v>
      </c>
      <c r="R494" s="24"/>
      <c r="S494" s="24"/>
      <c r="T494" s="24"/>
      <c r="U494" s="24">
        <v>0</v>
      </c>
      <c r="V494" s="24">
        <v>0.45</v>
      </c>
      <c r="W494" s="24"/>
      <c r="X494" s="24"/>
      <c r="Y494" s="24"/>
      <c r="Z494" s="24">
        <v>0.45</v>
      </c>
      <c r="AA494" s="24">
        <v>0.36</v>
      </c>
      <c r="AB494" s="24"/>
      <c r="AC494" s="24"/>
      <c r="AD494" s="24"/>
      <c r="AE494" s="24">
        <v>0.36</v>
      </c>
      <c r="AF494" s="24">
        <v>0.38</v>
      </c>
      <c r="AG494" s="24"/>
      <c r="AH494" s="24"/>
      <c r="AI494" s="24"/>
      <c r="AJ494" s="24">
        <v>0.38</v>
      </c>
    </row>
    <row r="495" spans="1:36" ht="38.25">
      <c r="A495" s="87" t="s">
        <v>774</v>
      </c>
      <c r="B495" s="93">
        <v>0</v>
      </c>
      <c r="C495" s="24">
        <v>1.18</v>
      </c>
      <c r="D495" s="24"/>
      <c r="E495" s="24"/>
      <c r="F495" s="94">
        <v>1.18</v>
      </c>
      <c r="G495" s="24">
        <v>1.04</v>
      </c>
      <c r="H495" s="24">
        <v>0</v>
      </c>
      <c r="I495" s="24"/>
      <c r="J495" s="24"/>
      <c r="K495" s="24">
        <v>1.04</v>
      </c>
      <c r="L495" s="24">
        <v>1.1399999999999999</v>
      </c>
      <c r="M495" s="24">
        <v>0</v>
      </c>
      <c r="N495" s="24"/>
      <c r="O495" s="24"/>
      <c r="P495" s="24">
        <v>0</v>
      </c>
      <c r="Q495" s="24">
        <v>1.4</v>
      </c>
      <c r="R495" s="24">
        <v>0</v>
      </c>
      <c r="S495" s="24"/>
      <c r="T495" s="24"/>
      <c r="U495" s="24">
        <v>1.4</v>
      </c>
      <c r="V495" s="24">
        <v>0.54</v>
      </c>
      <c r="W495" s="24"/>
      <c r="X495" s="24"/>
      <c r="Y495" s="24"/>
      <c r="Z495" s="24">
        <v>0.54</v>
      </c>
      <c r="AA495" s="24">
        <v>0.6</v>
      </c>
      <c r="AB495" s="24">
        <v>0</v>
      </c>
      <c r="AC495" s="24"/>
      <c r="AD495" s="24"/>
      <c r="AE495" s="24">
        <v>0.6</v>
      </c>
      <c r="AF495" s="24">
        <v>0.42</v>
      </c>
      <c r="AG495" s="24">
        <v>0</v>
      </c>
      <c r="AH495" s="24"/>
      <c r="AI495" s="24"/>
      <c r="AJ495" s="24">
        <v>0.42</v>
      </c>
    </row>
    <row r="496" spans="1:36" ht="38.25">
      <c r="A496" s="87" t="s">
        <v>775</v>
      </c>
      <c r="B496" s="93">
        <v>0.06</v>
      </c>
      <c r="C496" s="24"/>
      <c r="D496" s="24"/>
      <c r="E496" s="24"/>
      <c r="F496" s="94">
        <v>0.06</v>
      </c>
      <c r="G496" s="24">
        <v>0.06</v>
      </c>
      <c r="H496" s="24"/>
      <c r="I496" s="24"/>
      <c r="J496" s="24"/>
      <c r="K496" s="24">
        <v>0.06</v>
      </c>
      <c r="L496" s="24">
        <v>0.06</v>
      </c>
      <c r="M496" s="24"/>
      <c r="N496" s="24"/>
      <c r="O496" s="24"/>
      <c r="P496" s="24">
        <v>0.06</v>
      </c>
      <c r="Q496" s="24">
        <v>0.06</v>
      </c>
      <c r="R496" s="24"/>
      <c r="S496" s="24"/>
      <c r="T496" s="24"/>
      <c r="U496" s="24">
        <v>0.06</v>
      </c>
      <c r="V496" s="24">
        <v>0.82</v>
      </c>
      <c r="W496" s="24"/>
      <c r="X496" s="24"/>
      <c r="Y496" s="24"/>
      <c r="Z496" s="24">
        <v>0.82</v>
      </c>
      <c r="AA496" s="24">
        <v>0.06</v>
      </c>
      <c r="AB496" s="24"/>
      <c r="AC496" s="24"/>
      <c r="AD496" s="24"/>
      <c r="AE496" s="24">
        <v>0.06</v>
      </c>
      <c r="AF496" s="24">
        <v>0.06</v>
      </c>
      <c r="AG496" s="24"/>
      <c r="AH496" s="24"/>
      <c r="AI496" s="24"/>
      <c r="AJ496" s="24">
        <v>0.06</v>
      </c>
    </row>
    <row r="497" spans="1:36" ht="51">
      <c r="A497" s="87" t="s">
        <v>850</v>
      </c>
      <c r="B497" s="93">
        <v>0.76</v>
      </c>
      <c r="C497" s="24"/>
      <c r="D497" s="24"/>
      <c r="E497" s="24"/>
      <c r="F497" s="94">
        <v>0.76</v>
      </c>
      <c r="G497" s="24">
        <v>0.67</v>
      </c>
      <c r="H497" s="24"/>
      <c r="I497" s="24"/>
      <c r="J497" s="24"/>
      <c r="K497" s="24">
        <v>0.67</v>
      </c>
      <c r="L497" s="24">
        <v>0.8</v>
      </c>
      <c r="M497" s="24"/>
      <c r="N497" s="24"/>
      <c r="O497" s="24"/>
      <c r="P497" s="24">
        <v>0.8</v>
      </c>
      <c r="Q497" s="24">
        <v>0.82</v>
      </c>
      <c r="R497" s="24"/>
      <c r="S497" s="24"/>
      <c r="T497" s="24"/>
      <c r="U497" s="24">
        <v>0.82</v>
      </c>
      <c r="V497" s="24">
        <v>0.65</v>
      </c>
      <c r="W497" s="24"/>
      <c r="X497" s="24"/>
      <c r="Y497" s="24"/>
      <c r="Z497" s="24">
        <v>0.65</v>
      </c>
      <c r="AA497" s="24">
        <v>0.54</v>
      </c>
      <c r="AB497" s="24"/>
      <c r="AC497" s="24"/>
      <c r="AD497" s="24"/>
      <c r="AE497" s="24">
        <v>0.54</v>
      </c>
      <c r="AF497" s="24">
        <v>0.65</v>
      </c>
      <c r="AG497" s="24"/>
      <c r="AH497" s="24"/>
      <c r="AI497" s="24"/>
      <c r="AJ497" s="24">
        <v>0.65</v>
      </c>
    </row>
    <row r="498" spans="1:36" ht="51">
      <c r="A498" s="87" t="s">
        <v>854</v>
      </c>
      <c r="B498" s="93">
        <v>0</v>
      </c>
      <c r="C498" s="24">
        <v>0.85</v>
      </c>
      <c r="D498" s="24"/>
      <c r="E498" s="24"/>
      <c r="F498" s="94">
        <v>0.85</v>
      </c>
      <c r="G498" s="24">
        <v>0</v>
      </c>
      <c r="H498" s="24">
        <v>0.93</v>
      </c>
      <c r="I498" s="24"/>
      <c r="J498" s="24"/>
      <c r="K498" s="24">
        <v>0.93</v>
      </c>
      <c r="L498" s="24">
        <v>0</v>
      </c>
      <c r="M498" s="24">
        <v>0.96</v>
      </c>
      <c r="N498" s="24"/>
      <c r="O498" s="24"/>
      <c r="P498" s="24">
        <v>0.96</v>
      </c>
      <c r="Q498" s="24">
        <v>0</v>
      </c>
      <c r="R498" s="24">
        <v>1.0900000000000001</v>
      </c>
      <c r="S498" s="24"/>
      <c r="T498" s="24"/>
      <c r="U498" s="24">
        <v>1.0900000000000001</v>
      </c>
      <c r="V498" s="24"/>
      <c r="W498" s="24">
        <v>0.65</v>
      </c>
      <c r="X498" s="24"/>
      <c r="Y498" s="24"/>
      <c r="Z498" s="24">
        <v>0.65</v>
      </c>
      <c r="AA498" s="24">
        <v>0</v>
      </c>
      <c r="AB498" s="24">
        <v>0.71</v>
      </c>
      <c r="AC498" s="24"/>
      <c r="AD498" s="24"/>
      <c r="AE498" s="24">
        <v>0.71</v>
      </c>
      <c r="AF498" s="24">
        <v>0</v>
      </c>
      <c r="AG498" s="24">
        <v>1.02</v>
      </c>
      <c r="AH498" s="24"/>
      <c r="AI498" s="24"/>
      <c r="AJ498" s="24">
        <v>1.02</v>
      </c>
    </row>
    <row r="499" spans="1:36" ht="63.75">
      <c r="A499" s="87" t="s">
        <v>853</v>
      </c>
      <c r="B499" s="93">
        <v>0</v>
      </c>
      <c r="C499" s="24">
        <v>10.690000000000001</v>
      </c>
      <c r="D499" s="24"/>
      <c r="E499" s="24"/>
      <c r="F499" s="94">
        <v>10.690000000000001</v>
      </c>
      <c r="G499" s="24">
        <v>0</v>
      </c>
      <c r="H499" s="24">
        <v>10.029999999999999</v>
      </c>
      <c r="I499" s="24"/>
      <c r="J499" s="24"/>
      <c r="K499" s="24">
        <v>10.029999999999999</v>
      </c>
      <c r="L499" s="24">
        <v>6.6000000000000005</v>
      </c>
      <c r="M499" s="24">
        <v>4.3100000000000005</v>
      </c>
      <c r="N499" s="24"/>
      <c r="O499" s="24"/>
      <c r="P499" s="24">
        <v>10.91</v>
      </c>
      <c r="Q499" s="24">
        <v>7.94</v>
      </c>
      <c r="R499" s="24">
        <v>4.71</v>
      </c>
      <c r="S499" s="24"/>
      <c r="T499" s="24"/>
      <c r="U499" s="24">
        <v>12.65</v>
      </c>
      <c r="V499" s="24">
        <v>0</v>
      </c>
      <c r="W499" s="24">
        <v>8.1199999999999992</v>
      </c>
      <c r="X499" s="24"/>
      <c r="Y499" s="24"/>
      <c r="Z499" s="24">
        <v>8.1199999999999992</v>
      </c>
      <c r="AA499" s="24">
        <v>0</v>
      </c>
      <c r="AB499" s="24">
        <v>7.34</v>
      </c>
      <c r="AC499" s="24"/>
      <c r="AD499" s="24"/>
      <c r="AE499" s="24">
        <v>7.34</v>
      </c>
      <c r="AF499" s="24">
        <v>6.07</v>
      </c>
      <c r="AG499" s="24">
        <v>2.4300000000000002</v>
      </c>
      <c r="AH499" s="24"/>
      <c r="AI499" s="24"/>
      <c r="AJ499" s="24">
        <v>8.5</v>
      </c>
    </row>
    <row r="500" spans="1:36" ht="38.25">
      <c r="A500" s="87" t="s">
        <v>776</v>
      </c>
      <c r="B500" s="93">
        <v>0.05</v>
      </c>
      <c r="C500" s="24"/>
      <c r="D500" s="24"/>
      <c r="E500" s="24"/>
      <c r="F500" s="94">
        <v>0.05</v>
      </c>
      <c r="G500" s="24">
        <v>0.05</v>
      </c>
      <c r="H500" s="24"/>
      <c r="I500" s="24"/>
      <c r="J500" s="24"/>
      <c r="K500" s="24">
        <v>0.05</v>
      </c>
      <c r="L500" s="24">
        <v>0.04</v>
      </c>
      <c r="M500" s="24"/>
      <c r="N500" s="24"/>
      <c r="O500" s="24"/>
      <c r="P500" s="24">
        <v>0.04</v>
      </c>
      <c r="Q500" s="24">
        <v>0.16</v>
      </c>
      <c r="R500" s="24"/>
      <c r="S500" s="24"/>
      <c r="T500" s="24"/>
      <c r="U500" s="24">
        <v>0.16</v>
      </c>
      <c r="V500" s="24"/>
      <c r="W500" s="24">
        <v>0.03</v>
      </c>
      <c r="X500" s="24"/>
      <c r="Y500" s="24"/>
      <c r="Z500" s="24">
        <v>0.03</v>
      </c>
      <c r="AA500" s="24">
        <v>0.05</v>
      </c>
      <c r="AB500" s="24"/>
      <c r="AC500" s="24"/>
      <c r="AD500" s="24"/>
      <c r="AE500" s="24">
        <v>0.05</v>
      </c>
      <c r="AF500" s="24">
        <v>0.05</v>
      </c>
      <c r="AG500" s="24"/>
      <c r="AH500" s="24"/>
      <c r="AI500" s="24"/>
      <c r="AJ500" s="24">
        <v>0.05</v>
      </c>
    </row>
    <row r="501" spans="1:36" ht="51">
      <c r="A501" s="87" t="s">
        <v>777</v>
      </c>
      <c r="B501" s="93">
        <v>0.31</v>
      </c>
      <c r="C501" s="24"/>
      <c r="D501" s="24"/>
      <c r="E501" s="24"/>
      <c r="F501" s="94">
        <v>0.31</v>
      </c>
      <c r="G501" s="24">
        <v>0.36</v>
      </c>
      <c r="H501" s="24"/>
      <c r="I501" s="24"/>
      <c r="J501" s="24"/>
      <c r="K501" s="24">
        <v>0.36</v>
      </c>
      <c r="L501" s="24">
        <v>0.53</v>
      </c>
      <c r="M501" s="24"/>
      <c r="N501" s="24"/>
      <c r="O501" s="24"/>
      <c r="P501" s="24">
        <v>0.53</v>
      </c>
      <c r="Q501" s="24">
        <v>0.38</v>
      </c>
      <c r="R501" s="24"/>
      <c r="S501" s="24"/>
      <c r="T501" s="24"/>
      <c r="U501" s="24">
        <v>0.38</v>
      </c>
      <c r="V501" s="24"/>
      <c r="W501" s="24">
        <v>0.36</v>
      </c>
      <c r="X501" s="24"/>
      <c r="Y501" s="24"/>
      <c r="Z501" s="24">
        <v>0.36</v>
      </c>
      <c r="AA501" s="24">
        <v>0.33</v>
      </c>
      <c r="AB501" s="24"/>
      <c r="AC501" s="24"/>
      <c r="AD501" s="24"/>
      <c r="AE501" s="24">
        <v>0.33</v>
      </c>
      <c r="AF501" s="24">
        <v>0.31</v>
      </c>
      <c r="AG501" s="24"/>
      <c r="AH501" s="24"/>
      <c r="AI501" s="24"/>
      <c r="AJ501" s="24">
        <v>0.31</v>
      </c>
    </row>
    <row r="502" spans="1:36" ht="51">
      <c r="A502" s="87" t="s">
        <v>778</v>
      </c>
      <c r="B502" s="93">
        <v>0.11</v>
      </c>
      <c r="C502" s="24"/>
      <c r="D502" s="24"/>
      <c r="E502" s="24"/>
      <c r="F502" s="94">
        <v>0.11</v>
      </c>
      <c r="G502" s="24">
        <v>0.16</v>
      </c>
      <c r="H502" s="24"/>
      <c r="I502" s="24"/>
      <c r="J502" s="24"/>
      <c r="K502" s="24">
        <v>0.16</v>
      </c>
      <c r="L502" s="24">
        <v>0.2</v>
      </c>
      <c r="M502" s="24"/>
      <c r="N502" s="24"/>
      <c r="O502" s="24"/>
      <c r="P502" s="24">
        <v>0.2</v>
      </c>
      <c r="Q502" s="24">
        <v>0.27</v>
      </c>
      <c r="R502" s="24"/>
      <c r="S502" s="24"/>
      <c r="T502" s="24"/>
      <c r="U502" s="24">
        <v>0.27</v>
      </c>
      <c r="V502" s="24"/>
      <c r="W502" s="24">
        <v>0.13</v>
      </c>
      <c r="X502" s="24"/>
      <c r="Y502" s="24"/>
      <c r="Z502" s="24">
        <v>0.13</v>
      </c>
      <c r="AA502" s="24">
        <v>0.13</v>
      </c>
      <c r="AB502" s="24"/>
      <c r="AC502" s="24"/>
      <c r="AD502" s="24"/>
      <c r="AE502" s="24">
        <v>0.13</v>
      </c>
      <c r="AF502" s="24">
        <v>0.15</v>
      </c>
      <c r="AG502" s="24"/>
      <c r="AH502" s="24"/>
      <c r="AI502" s="24"/>
      <c r="AJ502" s="24">
        <v>0.15</v>
      </c>
    </row>
    <row r="503" spans="1:36" ht="51">
      <c r="A503" s="87" t="s">
        <v>779</v>
      </c>
      <c r="B503" s="93">
        <v>0.31</v>
      </c>
      <c r="C503" s="24">
        <v>0.36</v>
      </c>
      <c r="D503" s="24"/>
      <c r="E503" s="24"/>
      <c r="F503" s="94">
        <v>0.66999999999999993</v>
      </c>
      <c r="G503" s="24">
        <v>0.82</v>
      </c>
      <c r="H503" s="24">
        <v>0</v>
      </c>
      <c r="I503" s="24"/>
      <c r="J503" s="24"/>
      <c r="K503" s="24">
        <v>0.82</v>
      </c>
      <c r="L503" s="24">
        <v>0</v>
      </c>
      <c r="M503" s="24">
        <v>0.82</v>
      </c>
      <c r="N503" s="24"/>
      <c r="O503" s="24"/>
      <c r="P503" s="24">
        <v>0.82</v>
      </c>
      <c r="Q503" s="24">
        <v>0</v>
      </c>
      <c r="R503" s="24">
        <v>1.04</v>
      </c>
      <c r="S503" s="24"/>
      <c r="T503" s="24"/>
      <c r="U503" s="24">
        <v>1.04</v>
      </c>
      <c r="V503" s="24">
        <v>0.22</v>
      </c>
      <c r="W503" s="24">
        <v>0.28999999999999998</v>
      </c>
      <c r="X503" s="24"/>
      <c r="Y503" s="24"/>
      <c r="Z503" s="24">
        <v>0.51</v>
      </c>
      <c r="AA503" s="24">
        <v>0</v>
      </c>
      <c r="AB503" s="24">
        <v>0.85</v>
      </c>
      <c r="AC503" s="24"/>
      <c r="AD503" s="24"/>
      <c r="AE503" s="24">
        <v>0.85</v>
      </c>
      <c r="AF503" s="24">
        <v>0</v>
      </c>
      <c r="AG503" s="24">
        <v>0.74</v>
      </c>
      <c r="AH503" s="24"/>
      <c r="AI503" s="24"/>
      <c r="AJ503" s="24">
        <v>0.74</v>
      </c>
    </row>
    <row r="504" spans="1:36" ht="38.25">
      <c r="A504" s="87" t="s">
        <v>781</v>
      </c>
      <c r="B504" s="93">
        <v>0.18</v>
      </c>
      <c r="C504" s="24"/>
      <c r="D504" s="24"/>
      <c r="E504" s="24"/>
      <c r="F504" s="94">
        <v>0.18</v>
      </c>
      <c r="G504" s="24">
        <v>0.22</v>
      </c>
      <c r="H504" s="24"/>
      <c r="I504" s="24"/>
      <c r="J504" s="24"/>
      <c r="K504" s="24">
        <v>0.22</v>
      </c>
      <c r="L504" s="24">
        <v>0.28999999999999998</v>
      </c>
      <c r="M504" s="24"/>
      <c r="N504" s="24"/>
      <c r="O504" s="24"/>
      <c r="P504" s="24">
        <v>0.28999999999999998</v>
      </c>
      <c r="Q504" s="24">
        <v>0.22</v>
      </c>
      <c r="R504" s="24"/>
      <c r="S504" s="24"/>
      <c r="T504" s="24"/>
      <c r="U504" s="24">
        <v>0.22</v>
      </c>
      <c r="V504" s="24">
        <v>0.16</v>
      </c>
      <c r="W504" s="24"/>
      <c r="X504" s="24"/>
      <c r="Y504" s="24"/>
      <c r="Z504" s="24">
        <v>0.16</v>
      </c>
      <c r="AA504" s="24">
        <v>0.15</v>
      </c>
      <c r="AB504" s="24"/>
      <c r="AC504" s="24"/>
      <c r="AD504" s="24"/>
      <c r="AE504" s="24">
        <v>0.15</v>
      </c>
      <c r="AF504" s="24">
        <v>0.27</v>
      </c>
      <c r="AG504" s="24"/>
      <c r="AH504" s="24"/>
      <c r="AI504" s="24"/>
      <c r="AJ504" s="24">
        <v>0.27</v>
      </c>
    </row>
    <row r="505" spans="1:36" ht="38.25">
      <c r="A505" s="87" t="s">
        <v>782</v>
      </c>
      <c r="B505" s="93">
        <v>0.87</v>
      </c>
      <c r="C505" s="24"/>
      <c r="D505" s="24"/>
      <c r="E505" s="24"/>
      <c r="F505" s="94">
        <v>0.87</v>
      </c>
      <c r="G505" s="24">
        <v>1.89</v>
      </c>
      <c r="H505" s="24"/>
      <c r="I505" s="24"/>
      <c r="J505" s="24"/>
      <c r="K505" s="24">
        <v>1.89</v>
      </c>
      <c r="L505" s="24">
        <v>1.76</v>
      </c>
      <c r="M505" s="24"/>
      <c r="N505" s="24"/>
      <c r="O505" s="24"/>
      <c r="P505" s="24">
        <v>1.76</v>
      </c>
      <c r="Q505" s="24">
        <v>2.09</v>
      </c>
      <c r="R505" s="24"/>
      <c r="S505" s="24"/>
      <c r="T505" s="24"/>
      <c r="U505" s="24">
        <v>2.09</v>
      </c>
      <c r="V505" s="24">
        <v>0.98</v>
      </c>
      <c r="W505" s="24"/>
      <c r="X505" s="24"/>
      <c r="Y505" s="24"/>
      <c r="Z505" s="24">
        <v>0.98</v>
      </c>
      <c r="AA505" s="24">
        <v>0.76</v>
      </c>
      <c r="AB505" s="24"/>
      <c r="AC505" s="24"/>
      <c r="AD505" s="24"/>
      <c r="AE505" s="24">
        <v>0.76</v>
      </c>
      <c r="AF505" s="24">
        <v>0.96</v>
      </c>
      <c r="AG505" s="24"/>
      <c r="AH505" s="24"/>
      <c r="AI505" s="24"/>
      <c r="AJ505" s="24">
        <v>0.96</v>
      </c>
    </row>
    <row r="506" spans="1:36" ht="63.75">
      <c r="A506" s="87" t="s">
        <v>783</v>
      </c>
      <c r="B506" s="93">
        <v>2.66</v>
      </c>
      <c r="C506" s="24">
        <v>0</v>
      </c>
      <c r="D506" s="24"/>
      <c r="E506" s="24"/>
      <c r="F506" s="94">
        <v>2.66</v>
      </c>
      <c r="G506" s="24">
        <v>0</v>
      </c>
      <c r="H506" s="24">
        <v>2.2999999999999998</v>
      </c>
      <c r="I506" s="24"/>
      <c r="J506" s="24"/>
      <c r="K506" s="24">
        <v>2.2999999999999998</v>
      </c>
      <c r="L506" s="24">
        <v>1.23</v>
      </c>
      <c r="M506" s="24">
        <v>1.3199999999999998</v>
      </c>
      <c r="N506" s="24"/>
      <c r="O506" s="24"/>
      <c r="P506" s="24">
        <v>2.5499999999999998</v>
      </c>
      <c r="Q506" s="24">
        <v>2.5499999999999998</v>
      </c>
      <c r="R506" s="24">
        <v>0.56000000000000005</v>
      </c>
      <c r="S506" s="24"/>
      <c r="T506" s="24"/>
      <c r="U506" s="24">
        <v>3.11</v>
      </c>
      <c r="V506" s="24">
        <v>1.39</v>
      </c>
      <c r="W506" s="24">
        <v>0</v>
      </c>
      <c r="X506" s="24"/>
      <c r="Y506" s="24"/>
      <c r="Z506" s="24">
        <v>1.39</v>
      </c>
      <c r="AA506" s="24">
        <v>3.09</v>
      </c>
      <c r="AB506" s="24">
        <v>0</v>
      </c>
      <c r="AC506" s="24"/>
      <c r="AD506" s="24"/>
      <c r="AE506" s="24">
        <v>3.09</v>
      </c>
      <c r="AF506" s="24">
        <v>0.76</v>
      </c>
      <c r="AG506" s="24">
        <v>1.52</v>
      </c>
      <c r="AH506" s="24"/>
      <c r="AI506" s="24"/>
      <c r="AJ506" s="24">
        <v>2.2800000000000002</v>
      </c>
    </row>
    <row r="507" spans="1:36" ht="51">
      <c r="A507" s="87" t="s">
        <v>785</v>
      </c>
      <c r="B507" s="93">
        <v>0.11</v>
      </c>
      <c r="C507" s="24">
        <v>0</v>
      </c>
      <c r="D507" s="24"/>
      <c r="E507" s="24"/>
      <c r="F507" s="94">
        <v>0.11</v>
      </c>
      <c r="G507" s="24">
        <v>0.09</v>
      </c>
      <c r="H507" s="24">
        <v>0</v>
      </c>
      <c r="I507" s="24"/>
      <c r="J507" s="24"/>
      <c r="K507" s="24">
        <v>0.09</v>
      </c>
      <c r="L507" s="24">
        <v>0.11</v>
      </c>
      <c r="M507" s="24">
        <v>0</v>
      </c>
      <c r="N507" s="24"/>
      <c r="O507" s="24"/>
      <c r="P507" s="24">
        <v>0.11</v>
      </c>
      <c r="Q507" s="24">
        <v>0</v>
      </c>
      <c r="R507" s="24">
        <v>0.13</v>
      </c>
      <c r="S507" s="24"/>
      <c r="T507" s="24"/>
      <c r="U507" s="24">
        <v>0.13</v>
      </c>
      <c r="V507" s="24">
        <v>7.0000000000000007E-2</v>
      </c>
      <c r="W507" s="24"/>
      <c r="X507" s="24"/>
      <c r="Y507" s="24"/>
      <c r="Z507" s="24">
        <v>7.0000000000000007E-2</v>
      </c>
      <c r="AA507" s="24">
        <v>7.0000000000000007E-2</v>
      </c>
      <c r="AB507" s="24">
        <v>0</v>
      </c>
      <c r="AC507" s="24"/>
      <c r="AD507" s="24"/>
      <c r="AE507" s="24">
        <v>7.0000000000000007E-2</v>
      </c>
      <c r="AF507" s="24">
        <v>0.11</v>
      </c>
      <c r="AG507" s="24">
        <v>0</v>
      </c>
      <c r="AH507" s="24"/>
      <c r="AI507" s="24"/>
      <c r="AJ507" s="24">
        <v>0.11</v>
      </c>
    </row>
    <row r="508" spans="1:36" ht="51">
      <c r="A508" s="87" t="s">
        <v>786</v>
      </c>
      <c r="B508" s="93">
        <v>1.18</v>
      </c>
      <c r="C508" s="24"/>
      <c r="D508" s="24"/>
      <c r="E508" s="24"/>
      <c r="F508" s="94">
        <v>1.18</v>
      </c>
      <c r="G508" s="24">
        <v>1.05</v>
      </c>
      <c r="H508" s="24"/>
      <c r="I508" s="24"/>
      <c r="J508" s="24"/>
      <c r="K508" s="24">
        <v>1.05</v>
      </c>
      <c r="L508" s="24">
        <v>0.82</v>
      </c>
      <c r="M508" s="24"/>
      <c r="N508" s="24"/>
      <c r="O508" s="24"/>
      <c r="P508" s="24">
        <v>0.82</v>
      </c>
      <c r="Q508" s="24">
        <v>1.01</v>
      </c>
      <c r="R508" s="24"/>
      <c r="S508" s="24"/>
      <c r="T508" s="24"/>
      <c r="U508" s="24">
        <v>1.01</v>
      </c>
      <c r="V508" s="24">
        <v>1.19</v>
      </c>
      <c r="W508" s="24"/>
      <c r="X508" s="24"/>
      <c r="Y508" s="24"/>
      <c r="Z508" s="24">
        <v>1.19</v>
      </c>
      <c r="AA508" s="24">
        <v>0.82</v>
      </c>
      <c r="AB508" s="24"/>
      <c r="AC508" s="24"/>
      <c r="AD508" s="24"/>
      <c r="AE508" s="24">
        <v>0.82</v>
      </c>
      <c r="AF508" s="24">
        <v>0.87</v>
      </c>
      <c r="AG508" s="24"/>
      <c r="AH508" s="24"/>
      <c r="AI508" s="24"/>
      <c r="AJ508" s="24">
        <v>0.87</v>
      </c>
    </row>
    <row r="509" spans="1:36" ht="38.25">
      <c r="A509" s="87" t="s">
        <v>787</v>
      </c>
      <c r="B509" s="93">
        <v>0.55000000000000004</v>
      </c>
      <c r="C509" s="24"/>
      <c r="D509" s="24"/>
      <c r="E509" s="24"/>
      <c r="F509" s="94">
        <v>0.55000000000000004</v>
      </c>
      <c r="G509" s="24">
        <v>0.55000000000000004</v>
      </c>
      <c r="H509" s="24"/>
      <c r="I509" s="24"/>
      <c r="J509" s="24"/>
      <c r="K509" s="24">
        <v>0.55000000000000004</v>
      </c>
      <c r="L509" s="24">
        <v>0.51</v>
      </c>
      <c r="M509" s="24"/>
      <c r="N509" s="24"/>
      <c r="O509" s="24"/>
      <c r="P509" s="24">
        <v>0.51</v>
      </c>
      <c r="Q509" s="24">
        <v>0.52</v>
      </c>
      <c r="R509" s="24"/>
      <c r="S509" s="24"/>
      <c r="T509" s="24"/>
      <c r="U509" s="24">
        <v>0.52</v>
      </c>
      <c r="V509" s="24">
        <v>0.45</v>
      </c>
      <c r="W509" s="24"/>
      <c r="X509" s="24"/>
      <c r="Y509" s="24"/>
      <c r="Z509" s="24">
        <v>0.45</v>
      </c>
      <c r="AA509" s="24">
        <v>0.4</v>
      </c>
      <c r="AB509" s="24"/>
      <c r="AC509" s="24"/>
      <c r="AD509" s="24"/>
      <c r="AE509" s="24">
        <v>0.4</v>
      </c>
      <c r="AF509" s="24">
        <v>0.33</v>
      </c>
      <c r="AG509" s="24"/>
      <c r="AH509" s="24"/>
      <c r="AI509" s="24"/>
      <c r="AJ509" s="24">
        <v>0.33</v>
      </c>
    </row>
    <row r="510" spans="1:36" ht="51">
      <c r="A510" s="87" t="s">
        <v>788</v>
      </c>
      <c r="B510" s="93">
        <v>0.09</v>
      </c>
      <c r="C510" s="24">
        <v>0</v>
      </c>
      <c r="D510" s="24"/>
      <c r="E510" s="24"/>
      <c r="F510" s="94">
        <v>0.09</v>
      </c>
      <c r="G510" s="24">
        <v>7.0000000000000007E-2</v>
      </c>
      <c r="H510" s="24">
        <v>0</v>
      </c>
      <c r="I510" s="24"/>
      <c r="J510" s="24"/>
      <c r="K510" s="24">
        <v>7.0000000000000007E-2</v>
      </c>
      <c r="L510" s="24">
        <v>0.05</v>
      </c>
      <c r="M510" s="24"/>
      <c r="N510" s="24"/>
      <c r="O510" s="24"/>
      <c r="P510" s="24">
        <v>0.05</v>
      </c>
      <c r="Q510" s="24">
        <v>0.04</v>
      </c>
      <c r="R510" s="24"/>
      <c r="S510" s="24"/>
      <c r="T510" s="24"/>
      <c r="U510" s="24">
        <v>0.04</v>
      </c>
      <c r="V510" s="24">
        <v>0.02</v>
      </c>
      <c r="W510" s="24"/>
      <c r="X510" s="24"/>
      <c r="Y510" s="24"/>
      <c r="Z510" s="24">
        <v>0.02</v>
      </c>
      <c r="AA510" s="24">
        <v>0.04</v>
      </c>
      <c r="AB510" s="24">
        <v>0</v>
      </c>
      <c r="AC510" s="24"/>
      <c r="AD510" s="24"/>
      <c r="AE510" s="24">
        <v>0.04</v>
      </c>
      <c r="AF510" s="24">
        <v>0.02</v>
      </c>
      <c r="AG510" s="24">
        <v>0</v>
      </c>
      <c r="AH510" s="24"/>
      <c r="AI510" s="24"/>
      <c r="AJ510" s="24">
        <v>0.02</v>
      </c>
    </row>
    <row r="511" spans="1:36" ht="38.25">
      <c r="A511" s="87" t="s">
        <v>789</v>
      </c>
      <c r="B511" s="93">
        <v>2.27</v>
      </c>
      <c r="C511" s="24">
        <v>0</v>
      </c>
      <c r="D511" s="24"/>
      <c r="E511" s="24"/>
      <c r="F511" s="94">
        <v>2.27</v>
      </c>
      <c r="G511" s="24">
        <v>2.31</v>
      </c>
      <c r="H511" s="24">
        <v>-0.01</v>
      </c>
      <c r="I511" s="24"/>
      <c r="J511" s="24"/>
      <c r="K511" s="24">
        <v>2.3000000000000003</v>
      </c>
      <c r="L511" s="24">
        <v>2.16</v>
      </c>
      <c r="M511" s="24">
        <v>0</v>
      </c>
      <c r="N511" s="24"/>
      <c r="O511" s="24"/>
      <c r="P511" s="24">
        <v>2.16</v>
      </c>
      <c r="Q511" s="24">
        <v>2.5099999999999998</v>
      </c>
      <c r="R511" s="24">
        <v>0</v>
      </c>
      <c r="S511" s="24"/>
      <c r="T511" s="24"/>
      <c r="U511" s="24">
        <v>2.5099999999999998</v>
      </c>
      <c r="V511" s="24">
        <v>1.81</v>
      </c>
      <c r="W511" s="24"/>
      <c r="X511" s="24"/>
      <c r="Y511" s="24"/>
      <c r="Z511" s="24">
        <v>1.81</v>
      </c>
      <c r="AA511" s="24">
        <v>1.64</v>
      </c>
      <c r="AB511" s="24">
        <v>0</v>
      </c>
      <c r="AC511" s="24"/>
      <c r="AD511" s="24"/>
      <c r="AE511" s="24">
        <v>1.64</v>
      </c>
      <c r="AF511" s="24">
        <v>1.71</v>
      </c>
      <c r="AG511" s="24">
        <v>0</v>
      </c>
      <c r="AH511" s="24"/>
      <c r="AI511" s="24"/>
      <c r="AJ511" s="24">
        <v>1.71</v>
      </c>
    </row>
    <row r="512" spans="1:36" ht="63.75">
      <c r="A512" s="87" t="s">
        <v>790</v>
      </c>
      <c r="B512" s="93">
        <v>0.48</v>
      </c>
      <c r="C512" s="24">
        <v>0</v>
      </c>
      <c r="D512" s="24"/>
      <c r="E512" s="24"/>
      <c r="F512" s="94">
        <v>0.48</v>
      </c>
      <c r="G512" s="24">
        <v>1.88</v>
      </c>
      <c r="H512" s="24">
        <v>0.02</v>
      </c>
      <c r="I512" s="24"/>
      <c r="J512" s="24"/>
      <c r="K512" s="24">
        <v>1.9</v>
      </c>
      <c r="L512" s="24">
        <v>1.48</v>
      </c>
      <c r="M512" s="24"/>
      <c r="N512" s="24"/>
      <c r="O512" s="24"/>
      <c r="P512" s="24">
        <v>1.48</v>
      </c>
      <c r="Q512" s="24">
        <v>1.86</v>
      </c>
      <c r="R512" s="24"/>
      <c r="S512" s="24"/>
      <c r="T512" s="24"/>
      <c r="U512" s="24">
        <v>1.86</v>
      </c>
      <c r="V512" s="24">
        <v>0.48</v>
      </c>
      <c r="W512" s="24">
        <v>0</v>
      </c>
      <c r="X512" s="24"/>
      <c r="Y512" s="24"/>
      <c r="Z512" s="24">
        <v>0.48</v>
      </c>
      <c r="AA512" s="24">
        <v>1.3900000000000001</v>
      </c>
      <c r="AB512" s="24">
        <v>0</v>
      </c>
      <c r="AC512" s="24"/>
      <c r="AD512" s="24"/>
      <c r="AE512" s="24">
        <v>1.3900000000000001</v>
      </c>
      <c r="AF512" s="24">
        <v>0.97</v>
      </c>
      <c r="AG512" s="24">
        <v>0</v>
      </c>
      <c r="AH512" s="24"/>
      <c r="AI512" s="24"/>
      <c r="AJ512" s="24">
        <v>0.97</v>
      </c>
    </row>
    <row r="513" spans="1:36" ht="38.25">
      <c r="A513" s="87" t="s">
        <v>791</v>
      </c>
      <c r="B513" s="93">
        <v>0.27</v>
      </c>
      <c r="C513" s="24">
        <v>0</v>
      </c>
      <c r="D513" s="24"/>
      <c r="E513" s="24"/>
      <c r="F513" s="94">
        <v>0.27</v>
      </c>
      <c r="G513" s="24">
        <v>0.2</v>
      </c>
      <c r="H513" s="24">
        <v>0</v>
      </c>
      <c r="I513" s="24"/>
      <c r="J513" s="24"/>
      <c r="K513" s="24">
        <v>0.2</v>
      </c>
      <c r="L513" s="24">
        <v>0.18</v>
      </c>
      <c r="M513" s="24"/>
      <c r="N513" s="24"/>
      <c r="O513" s="24"/>
      <c r="P513" s="24">
        <v>0.18</v>
      </c>
      <c r="Q513" s="24">
        <v>0.27</v>
      </c>
      <c r="R513" s="24"/>
      <c r="S513" s="24"/>
      <c r="T513" s="24"/>
      <c r="U513" s="24">
        <v>0.27</v>
      </c>
      <c r="V513" s="24">
        <v>0.09</v>
      </c>
      <c r="W513" s="24"/>
      <c r="X513" s="24"/>
      <c r="Y513" s="24"/>
      <c r="Z513" s="24">
        <v>0.09</v>
      </c>
      <c r="AA513" s="24">
        <v>0.09</v>
      </c>
      <c r="AB513" s="24">
        <v>0</v>
      </c>
      <c r="AC513" s="24"/>
      <c r="AD513" s="24"/>
      <c r="AE513" s="24">
        <v>0.09</v>
      </c>
      <c r="AF513" s="24">
        <v>0.18</v>
      </c>
      <c r="AG513" s="24">
        <v>0</v>
      </c>
      <c r="AH513" s="24"/>
      <c r="AI513" s="24"/>
      <c r="AJ513" s="24">
        <v>0.18</v>
      </c>
    </row>
    <row r="514" spans="1:36" ht="51">
      <c r="A514" s="87" t="s">
        <v>792</v>
      </c>
      <c r="B514" s="93">
        <v>0.4</v>
      </c>
      <c r="C514" s="24"/>
      <c r="D514" s="24"/>
      <c r="E514" s="24"/>
      <c r="F514" s="94">
        <v>0.4</v>
      </c>
      <c r="G514" s="24">
        <v>0.42</v>
      </c>
      <c r="H514" s="24"/>
      <c r="I514" s="24"/>
      <c r="J514" s="24"/>
      <c r="K514" s="24">
        <v>0.42</v>
      </c>
      <c r="L514" s="24">
        <v>0.4</v>
      </c>
      <c r="M514" s="24"/>
      <c r="N514" s="24"/>
      <c r="O514" s="24"/>
      <c r="P514" s="24">
        <v>0.4</v>
      </c>
      <c r="Q514" s="24">
        <v>0.54</v>
      </c>
      <c r="R514" s="24"/>
      <c r="S514" s="24"/>
      <c r="T514" s="24"/>
      <c r="U514" s="24">
        <v>0.54</v>
      </c>
      <c r="V514" s="24">
        <v>0.33</v>
      </c>
      <c r="W514" s="24"/>
      <c r="X514" s="24"/>
      <c r="Y514" s="24"/>
      <c r="Z514" s="24">
        <v>0.33</v>
      </c>
      <c r="AA514" s="24">
        <v>0.18</v>
      </c>
      <c r="AB514" s="24"/>
      <c r="AC514" s="24"/>
      <c r="AD514" s="24"/>
      <c r="AE514" s="24">
        <v>0.18</v>
      </c>
      <c r="AF514" s="24">
        <v>0.36</v>
      </c>
      <c r="AG514" s="24"/>
      <c r="AH514" s="24"/>
      <c r="AI514" s="24"/>
      <c r="AJ514" s="24">
        <v>0.36</v>
      </c>
    </row>
    <row r="515" spans="1:36" ht="63.75">
      <c r="A515" s="87" t="s">
        <v>793</v>
      </c>
      <c r="B515" s="93">
        <v>3.7800000000000002</v>
      </c>
      <c r="C515" s="24">
        <v>2.8</v>
      </c>
      <c r="D515" s="24"/>
      <c r="E515" s="24"/>
      <c r="F515" s="94">
        <v>6.58</v>
      </c>
      <c r="G515" s="24">
        <v>4.3599999999999994</v>
      </c>
      <c r="H515" s="24">
        <v>1.91</v>
      </c>
      <c r="I515" s="24"/>
      <c r="J515" s="24"/>
      <c r="K515" s="24">
        <v>6.27</v>
      </c>
      <c r="L515" s="24">
        <v>0.91</v>
      </c>
      <c r="M515" s="24">
        <v>4.05</v>
      </c>
      <c r="N515" s="24"/>
      <c r="O515" s="24"/>
      <c r="P515" s="24">
        <v>4.96</v>
      </c>
      <c r="Q515" s="24">
        <v>0.97</v>
      </c>
      <c r="R515" s="24">
        <v>4.5199999999999996</v>
      </c>
      <c r="S515" s="24"/>
      <c r="T515" s="24"/>
      <c r="U515" s="24">
        <v>5.4899999999999993</v>
      </c>
      <c r="V515" s="24">
        <v>2.57</v>
      </c>
      <c r="W515" s="24">
        <v>3.45</v>
      </c>
      <c r="X515" s="24"/>
      <c r="Y515" s="24"/>
      <c r="Z515" s="24">
        <v>6.02</v>
      </c>
      <c r="AA515" s="24">
        <v>1.27</v>
      </c>
      <c r="AB515" s="24">
        <v>3.29</v>
      </c>
      <c r="AC515" s="24"/>
      <c r="AD515" s="24"/>
      <c r="AE515" s="24">
        <v>4.5600000000000005</v>
      </c>
      <c r="AF515" s="24">
        <v>1.03</v>
      </c>
      <c r="AG515" s="24">
        <v>3.45</v>
      </c>
      <c r="AH515" s="24"/>
      <c r="AI515" s="24"/>
      <c r="AJ515" s="24">
        <v>4.4800000000000004</v>
      </c>
    </row>
    <row r="516" spans="1:36" ht="51">
      <c r="A516" s="87" t="s">
        <v>795</v>
      </c>
      <c r="B516" s="93">
        <v>1.45</v>
      </c>
      <c r="C516" s="24">
        <v>0</v>
      </c>
      <c r="D516" s="24"/>
      <c r="E516" s="24"/>
      <c r="F516" s="94">
        <v>1.45</v>
      </c>
      <c r="G516" s="24">
        <v>0</v>
      </c>
      <c r="H516" s="24">
        <v>1.0900000000000001</v>
      </c>
      <c r="I516" s="24"/>
      <c r="J516" s="24"/>
      <c r="K516" s="24">
        <v>1.0900000000000001</v>
      </c>
      <c r="L516" s="24">
        <v>1.82</v>
      </c>
      <c r="M516" s="24">
        <v>0</v>
      </c>
      <c r="N516" s="24"/>
      <c r="O516" s="24"/>
      <c r="P516" s="24">
        <v>1.82</v>
      </c>
      <c r="Q516" s="24">
        <v>1.54</v>
      </c>
      <c r="R516" s="24">
        <v>0</v>
      </c>
      <c r="S516" s="24"/>
      <c r="T516" s="24"/>
      <c r="U516" s="24">
        <v>1.54</v>
      </c>
      <c r="V516" s="24">
        <v>1.26</v>
      </c>
      <c r="W516" s="24"/>
      <c r="X516" s="24"/>
      <c r="Y516" s="24"/>
      <c r="Z516" s="24">
        <v>1.26</v>
      </c>
      <c r="AA516" s="24">
        <v>0</v>
      </c>
      <c r="AB516" s="24">
        <v>1.36</v>
      </c>
      <c r="AC516" s="24"/>
      <c r="AD516" s="24"/>
      <c r="AE516" s="24">
        <v>1.36</v>
      </c>
      <c r="AF516" s="24">
        <v>0</v>
      </c>
      <c r="AG516" s="24">
        <v>1.81</v>
      </c>
      <c r="AH516" s="24"/>
      <c r="AI516" s="24"/>
      <c r="AJ516" s="24">
        <v>1.81</v>
      </c>
    </row>
    <row r="517" spans="1:36" ht="51">
      <c r="A517" s="87" t="s">
        <v>796</v>
      </c>
      <c r="B517" s="93">
        <v>0.38</v>
      </c>
      <c r="C517" s="24"/>
      <c r="D517" s="24"/>
      <c r="E517" s="24"/>
      <c r="F517" s="94">
        <v>0.38</v>
      </c>
      <c r="G517" s="24">
        <v>0.35</v>
      </c>
      <c r="H517" s="24"/>
      <c r="I517" s="24"/>
      <c r="J517" s="24"/>
      <c r="K517" s="24">
        <v>0.35</v>
      </c>
      <c r="L517" s="24">
        <v>0.28999999999999998</v>
      </c>
      <c r="M517" s="24"/>
      <c r="N517" s="24"/>
      <c r="O517" s="24"/>
      <c r="P517" s="24">
        <v>0.28999999999999998</v>
      </c>
      <c r="Q517" s="24">
        <v>0.49</v>
      </c>
      <c r="R517" s="24"/>
      <c r="S517" s="24"/>
      <c r="T517" s="24"/>
      <c r="U517" s="24">
        <v>0.49</v>
      </c>
      <c r="V517" s="24">
        <v>0.21</v>
      </c>
      <c r="W517" s="24"/>
      <c r="X517" s="24"/>
      <c r="Y517" s="24"/>
      <c r="Z517" s="24">
        <v>0.21</v>
      </c>
      <c r="AA517" s="24">
        <v>0.2</v>
      </c>
      <c r="AB517" s="24"/>
      <c r="AC517" s="24"/>
      <c r="AD517" s="24"/>
      <c r="AE517" s="24">
        <v>0.2</v>
      </c>
      <c r="AF517" s="24">
        <v>0.2</v>
      </c>
      <c r="AG517" s="24"/>
      <c r="AH517" s="24"/>
      <c r="AI517" s="24"/>
      <c r="AJ517" s="24">
        <v>0.2</v>
      </c>
    </row>
    <row r="518" spans="1:36" ht="38.25">
      <c r="A518" s="87" t="s">
        <v>797</v>
      </c>
      <c r="B518" s="93">
        <v>0</v>
      </c>
      <c r="C518" s="24">
        <v>15.059999999999999</v>
      </c>
      <c r="D518" s="24"/>
      <c r="E518" s="24"/>
      <c r="F518" s="94">
        <v>15.059999999999999</v>
      </c>
      <c r="G518" s="24">
        <v>0</v>
      </c>
      <c r="H518" s="24">
        <v>13.13</v>
      </c>
      <c r="I518" s="24"/>
      <c r="J518" s="24"/>
      <c r="K518" s="24">
        <v>13.13</v>
      </c>
      <c r="L518" s="24">
        <v>0</v>
      </c>
      <c r="M518" s="24">
        <v>15.919999999999998</v>
      </c>
      <c r="N518" s="24"/>
      <c r="O518" s="24"/>
      <c r="P518" s="24">
        <v>15.919999999999998</v>
      </c>
      <c r="Q518" s="24">
        <v>18.2</v>
      </c>
      <c r="R518" s="24"/>
      <c r="S518" s="24"/>
      <c r="T518" s="24"/>
      <c r="U518" s="24">
        <v>18.2</v>
      </c>
      <c r="V518" s="24">
        <v>16.37</v>
      </c>
      <c r="W518" s="24">
        <v>0</v>
      </c>
      <c r="X518" s="24"/>
      <c r="Y518" s="24"/>
      <c r="Z518" s="24">
        <v>16.37</v>
      </c>
      <c r="AA518" s="24">
        <v>13.71</v>
      </c>
      <c r="AB518" s="24">
        <v>0</v>
      </c>
      <c r="AC518" s="24"/>
      <c r="AD518" s="24"/>
      <c r="AE518" s="24">
        <v>13.71</v>
      </c>
      <c r="AF518" s="24">
        <v>11.7</v>
      </c>
      <c r="AG518" s="24">
        <v>0</v>
      </c>
      <c r="AH518" s="24"/>
      <c r="AI518" s="24"/>
      <c r="AJ518" s="24">
        <v>11.7</v>
      </c>
    </row>
    <row r="519" spans="1:36" ht="51">
      <c r="A519" s="87" t="s">
        <v>799</v>
      </c>
      <c r="B519" s="93">
        <v>1.03</v>
      </c>
      <c r="C519" s="24"/>
      <c r="D519" s="24"/>
      <c r="E519" s="24"/>
      <c r="F519" s="94">
        <v>1.03</v>
      </c>
      <c r="G519" s="24">
        <v>1.03</v>
      </c>
      <c r="H519" s="24"/>
      <c r="I519" s="24"/>
      <c r="J519" s="24"/>
      <c r="K519" s="24">
        <v>1.03</v>
      </c>
      <c r="L519" s="24">
        <v>1</v>
      </c>
      <c r="M519" s="24"/>
      <c r="N519" s="24"/>
      <c r="O519" s="24"/>
      <c r="P519" s="24">
        <v>1</v>
      </c>
      <c r="Q519" s="24">
        <v>1.38</v>
      </c>
      <c r="R519" s="24"/>
      <c r="S519" s="24"/>
      <c r="T519" s="24"/>
      <c r="U519" s="24">
        <v>1.38</v>
      </c>
      <c r="V519" s="24">
        <v>0.65</v>
      </c>
      <c r="W519" s="24"/>
      <c r="X519" s="24"/>
      <c r="Y519" s="24"/>
      <c r="Z519" s="24">
        <v>0.65</v>
      </c>
      <c r="AA519" s="24">
        <v>0.64</v>
      </c>
      <c r="AB519" s="24"/>
      <c r="AC519" s="24"/>
      <c r="AD519" s="24"/>
      <c r="AE519" s="24">
        <v>0.64</v>
      </c>
      <c r="AF519" s="24">
        <v>0.74</v>
      </c>
      <c r="AG519" s="24"/>
      <c r="AH519" s="24"/>
      <c r="AI519" s="24"/>
      <c r="AJ519" s="24">
        <v>0.74</v>
      </c>
    </row>
    <row r="520" spans="1:36" ht="51">
      <c r="A520" s="87" t="s">
        <v>800</v>
      </c>
      <c r="B520" s="93">
        <v>0</v>
      </c>
      <c r="C520" s="24">
        <v>2.42</v>
      </c>
      <c r="D520" s="24"/>
      <c r="E520" s="24"/>
      <c r="F520" s="94">
        <v>2.42</v>
      </c>
      <c r="G520" s="24">
        <v>0</v>
      </c>
      <c r="H520" s="24">
        <v>1.85</v>
      </c>
      <c r="I520" s="24"/>
      <c r="J520" s="24"/>
      <c r="K520" s="24">
        <v>1.85</v>
      </c>
      <c r="L520" s="24">
        <v>2.11</v>
      </c>
      <c r="M520" s="24">
        <v>0</v>
      </c>
      <c r="N520" s="24"/>
      <c r="O520" s="24"/>
      <c r="P520" s="24">
        <v>2.11</v>
      </c>
      <c r="Q520" s="24">
        <v>0</v>
      </c>
      <c r="R520" s="24">
        <v>2.42</v>
      </c>
      <c r="S520" s="24"/>
      <c r="T520" s="24"/>
      <c r="U520" s="24">
        <v>2.42</v>
      </c>
      <c r="V520" s="24">
        <v>0.67</v>
      </c>
      <c r="W520" s="24"/>
      <c r="X520" s="24"/>
      <c r="Y520" s="24"/>
      <c r="Z520" s="24">
        <v>0.67</v>
      </c>
      <c r="AA520" s="24">
        <v>0</v>
      </c>
      <c r="AB520" s="24">
        <v>1.54</v>
      </c>
      <c r="AC520" s="24"/>
      <c r="AD520" s="24"/>
      <c r="AE520" s="24">
        <v>1.54</v>
      </c>
      <c r="AF520" s="24">
        <v>0</v>
      </c>
      <c r="AG520" s="24">
        <v>1.81</v>
      </c>
      <c r="AH520" s="24"/>
      <c r="AI520" s="24"/>
      <c r="AJ520" s="24">
        <v>1.81</v>
      </c>
    </row>
    <row r="521" spans="1:36" ht="51">
      <c r="A521" s="87" t="s">
        <v>801</v>
      </c>
      <c r="B521" s="93">
        <v>0.11</v>
      </c>
      <c r="C521" s="24"/>
      <c r="D521" s="24"/>
      <c r="E521" s="24"/>
      <c r="F521" s="94">
        <v>0.11</v>
      </c>
      <c r="G521" s="24">
        <v>0.11</v>
      </c>
      <c r="H521" s="24"/>
      <c r="I521" s="24"/>
      <c r="J521" s="24"/>
      <c r="K521" s="24">
        <v>0.11</v>
      </c>
      <c r="L521" s="24">
        <v>0.2</v>
      </c>
      <c r="M521" s="24"/>
      <c r="N521" s="24"/>
      <c r="O521" s="24"/>
      <c r="P521" s="24">
        <v>0.2</v>
      </c>
      <c r="Q521" s="24">
        <v>0.31</v>
      </c>
      <c r="R521" s="24"/>
      <c r="S521" s="24"/>
      <c r="T521" s="24"/>
      <c r="U521" s="24">
        <v>0.31</v>
      </c>
      <c r="V521" s="24">
        <v>7.0000000000000007E-2</v>
      </c>
      <c r="W521" s="24"/>
      <c r="X521" s="24"/>
      <c r="Y521" s="24"/>
      <c r="Z521" s="24">
        <v>7.0000000000000007E-2</v>
      </c>
      <c r="AA521" s="24">
        <v>0.2</v>
      </c>
      <c r="AB521" s="24"/>
      <c r="AC521" s="24"/>
      <c r="AD521" s="24"/>
      <c r="AE521" s="24">
        <v>0.2</v>
      </c>
      <c r="AF521" s="24">
        <v>0.09</v>
      </c>
      <c r="AG521" s="24"/>
      <c r="AH521" s="24"/>
      <c r="AI521" s="24"/>
      <c r="AJ521" s="24">
        <v>0.09</v>
      </c>
    </row>
    <row r="522" spans="1:36" ht="38.25">
      <c r="A522" s="87" t="s">
        <v>1417</v>
      </c>
      <c r="B522" s="93">
        <v>0.27</v>
      </c>
      <c r="C522" s="24"/>
      <c r="D522" s="24"/>
      <c r="E522" s="24"/>
      <c r="F522" s="94">
        <v>0.27</v>
      </c>
      <c r="G522" s="24">
        <v>0.2</v>
      </c>
      <c r="H522" s="24"/>
      <c r="I522" s="24"/>
      <c r="J522" s="24"/>
      <c r="K522" s="24">
        <v>0.2</v>
      </c>
      <c r="L522" s="24">
        <v>0.25</v>
      </c>
      <c r="M522" s="24"/>
      <c r="N522" s="24"/>
      <c r="O522" s="24"/>
      <c r="P522" s="24">
        <v>0.25</v>
      </c>
      <c r="Q522" s="24">
        <v>0.28999999999999998</v>
      </c>
      <c r="R522" s="24"/>
      <c r="S522" s="24"/>
      <c r="T522" s="24"/>
      <c r="U522" s="24">
        <v>0.28999999999999998</v>
      </c>
      <c r="V522" s="24">
        <v>0.15</v>
      </c>
      <c r="W522" s="24"/>
      <c r="X522" s="24"/>
      <c r="Y522" s="24"/>
      <c r="Z522" s="24">
        <v>0.15</v>
      </c>
      <c r="AA522" s="24">
        <v>0.18</v>
      </c>
      <c r="AB522" s="24"/>
      <c r="AC522" s="24"/>
      <c r="AD522" s="24"/>
      <c r="AE522" s="24">
        <v>0.18</v>
      </c>
      <c r="AF522" s="24">
        <v>0.2</v>
      </c>
      <c r="AG522" s="24"/>
      <c r="AH522" s="24"/>
      <c r="AI522" s="24"/>
      <c r="AJ522" s="24">
        <v>0.2</v>
      </c>
    </row>
    <row r="523" spans="1:36" ht="63.75">
      <c r="A523" s="87" t="s">
        <v>803</v>
      </c>
      <c r="B523" s="93">
        <v>0.97</v>
      </c>
      <c r="C523" s="24">
        <v>0</v>
      </c>
      <c r="D523" s="24"/>
      <c r="E523" s="24"/>
      <c r="F523" s="94">
        <v>0.97</v>
      </c>
      <c r="G523" s="24">
        <v>1.1800000000000002</v>
      </c>
      <c r="H523" s="24">
        <v>0</v>
      </c>
      <c r="I523" s="24"/>
      <c r="J523" s="24"/>
      <c r="K523" s="24">
        <v>1.1800000000000002</v>
      </c>
      <c r="L523" s="24">
        <v>1.24</v>
      </c>
      <c r="M523" s="24">
        <v>0</v>
      </c>
      <c r="N523" s="24"/>
      <c r="O523" s="24"/>
      <c r="P523" s="24">
        <v>1.24</v>
      </c>
      <c r="Q523" s="24">
        <v>1.39</v>
      </c>
      <c r="R523" s="24"/>
      <c r="S523" s="24"/>
      <c r="T523" s="24"/>
      <c r="U523" s="24">
        <v>1.39</v>
      </c>
      <c r="V523" s="24">
        <v>0.59</v>
      </c>
      <c r="W523" s="24">
        <v>0</v>
      </c>
      <c r="X523" s="24"/>
      <c r="Y523" s="24"/>
      <c r="Z523" s="24">
        <v>0.59</v>
      </c>
      <c r="AA523" s="24">
        <v>0.53</v>
      </c>
      <c r="AB523" s="24">
        <v>0</v>
      </c>
      <c r="AC523" s="24"/>
      <c r="AD523" s="24"/>
      <c r="AE523" s="24">
        <v>0.53</v>
      </c>
      <c r="AF523" s="24">
        <v>1.1800000000000002</v>
      </c>
      <c r="AG523" s="24">
        <v>0</v>
      </c>
      <c r="AH523" s="24"/>
      <c r="AI523" s="24"/>
      <c r="AJ523" s="24">
        <v>1.1800000000000002</v>
      </c>
    </row>
    <row r="524" spans="1:36" ht="51">
      <c r="A524" s="87" t="s">
        <v>804</v>
      </c>
      <c r="B524" s="93">
        <v>2.9</v>
      </c>
      <c r="C524" s="24">
        <v>0</v>
      </c>
      <c r="D524" s="24"/>
      <c r="E524" s="24"/>
      <c r="F524" s="94">
        <v>2.9</v>
      </c>
      <c r="G524" s="24">
        <v>2.36</v>
      </c>
      <c r="H524" s="24">
        <v>0</v>
      </c>
      <c r="I524" s="24"/>
      <c r="J524" s="24"/>
      <c r="K524" s="24">
        <v>2.36</v>
      </c>
      <c r="L524" s="24">
        <v>2.63</v>
      </c>
      <c r="M524" s="24">
        <v>0</v>
      </c>
      <c r="N524" s="24"/>
      <c r="O524" s="24"/>
      <c r="P524" s="24">
        <v>2.63</v>
      </c>
      <c r="Q524" s="24"/>
      <c r="R524" s="24">
        <v>3.72</v>
      </c>
      <c r="S524" s="24"/>
      <c r="T524" s="24"/>
      <c r="U524" s="24">
        <v>3.72</v>
      </c>
      <c r="V524" s="24">
        <v>1.98</v>
      </c>
      <c r="W524" s="24">
        <v>0</v>
      </c>
      <c r="X524" s="24"/>
      <c r="Y524" s="24"/>
      <c r="Z524" s="24">
        <v>1.98</v>
      </c>
      <c r="AA524" s="24">
        <v>1.73</v>
      </c>
      <c r="AB524" s="24">
        <v>0</v>
      </c>
      <c r="AC524" s="24"/>
      <c r="AD524" s="24"/>
      <c r="AE524" s="24">
        <v>1.73</v>
      </c>
      <c r="AF524" s="24">
        <v>1.91</v>
      </c>
      <c r="AG524" s="24">
        <v>0</v>
      </c>
      <c r="AH524" s="24"/>
      <c r="AI524" s="24"/>
      <c r="AJ524" s="24">
        <v>1.91</v>
      </c>
    </row>
    <row r="525" spans="1:36" ht="63.75">
      <c r="A525" s="87" t="s">
        <v>805</v>
      </c>
      <c r="B525" s="93">
        <v>0.55000000000000004</v>
      </c>
      <c r="C525" s="24">
        <v>1.21</v>
      </c>
      <c r="D525" s="24"/>
      <c r="E525" s="24"/>
      <c r="F525" s="94">
        <v>1.76</v>
      </c>
      <c r="G525" s="24">
        <v>0.57999999999999996</v>
      </c>
      <c r="H525" s="24">
        <v>1.32</v>
      </c>
      <c r="I525" s="24"/>
      <c r="J525" s="24"/>
      <c r="K525" s="24">
        <v>1.9</v>
      </c>
      <c r="L525" s="24">
        <v>0.57999999999999996</v>
      </c>
      <c r="M525" s="24">
        <v>1.66</v>
      </c>
      <c r="N525" s="24"/>
      <c r="O525" s="24"/>
      <c r="P525" s="24">
        <v>2.2400000000000002</v>
      </c>
      <c r="Q525" s="24">
        <v>0.65</v>
      </c>
      <c r="R525" s="24">
        <v>3.87</v>
      </c>
      <c r="S525" s="24"/>
      <c r="T525" s="24"/>
      <c r="U525" s="24">
        <v>4.5200000000000005</v>
      </c>
      <c r="V525" s="24">
        <v>0.38</v>
      </c>
      <c r="W525" s="24">
        <v>0.95</v>
      </c>
      <c r="X525" s="24"/>
      <c r="Y525" s="24"/>
      <c r="Z525" s="24">
        <v>1.33</v>
      </c>
      <c r="AA525" s="24">
        <v>0.38</v>
      </c>
      <c r="AB525" s="24">
        <v>2.2000000000000002</v>
      </c>
      <c r="AC525" s="24"/>
      <c r="AD525" s="24"/>
      <c r="AE525" s="24">
        <v>2.58</v>
      </c>
      <c r="AF525" s="24">
        <v>0.55000000000000004</v>
      </c>
      <c r="AG525" s="24">
        <v>2.89</v>
      </c>
      <c r="AH525" s="24"/>
      <c r="AI525" s="24"/>
      <c r="AJ525" s="24">
        <v>3.4400000000000004</v>
      </c>
    </row>
    <row r="526" spans="1:36" ht="63.75">
      <c r="A526" s="87" t="s">
        <v>806</v>
      </c>
      <c r="B526" s="93">
        <v>2.0999999999999996</v>
      </c>
      <c r="C526" s="24">
        <v>0</v>
      </c>
      <c r="D526" s="24"/>
      <c r="E526" s="24"/>
      <c r="F526" s="94">
        <v>2.0999999999999996</v>
      </c>
      <c r="G526" s="24">
        <v>2.5</v>
      </c>
      <c r="H526" s="24">
        <v>0</v>
      </c>
      <c r="I526" s="24"/>
      <c r="J526" s="24"/>
      <c r="K526" s="24">
        <v>2.5</v>
      </c>
      <c r="L526" s="24">
        <v>2.91</v>
      </c>
      <c r="M526" s="24"/>
      <c r="N526" s="24"/>
      <c r="O526" s="24"/>
      <c r="P526" s="24">
        <v>2.91</v>
      </c>
      <c r="Q526" s="24">
        <v>3.46</v>
      </c>
      <c r="R526" s="24"/>
      <c r="S526" s="24"/>
      <c r="T526" s="24"/>
      <c r="U526" s="24">
        <v>3.46</v>
      </c>
      <c r="V526" s="24">
        <v>2.0299999999999998</v>
      </c>
      <c r="W526" s="24">
        <v>0</v>
      </c>
      <c r="X526" s="24"/>
      <c r="Y526" s="24"/>
      <c r="Z526" s="24">
        <v>2.0299999999999998</v>
      </c>
      <c r="AA526" s="24">
        <v>3.7299999999999995</v>
      </c>
      <c r="AB526" s="24">
        <v>0</v>
      </c>
      <c r="AC526" s="24"/>
      <c r="AD526" s="24"/>
      <c r="AE526" s="24">
        <v>3.7299999999999995</v>
      </c>
      <c r="AF526" s="24">
        <v>2.59</v>
      </c>
      <c r="AG526" s="24">
        <v>0</v>
      </c>
      <c r="AH526" s="24"/>
      <c r="AI526" s="24"/>
      <c r="AJ526" s="24">
        <v>2.59</v>
      </c>
    </row>
    <row r="527" spans="1:36" ht="63.75">
      <c r="A527" s="87" t="s">
        <v>807</v>
      </c>
      <c r="B527" s="93">
        <v>0</v>
      </c>
      <c r="C527" s="24">
        <v>3.22</v>
      </c>
      <c r="D527" s="24"/>
      <c r="E527" s="24"/>
      <c r="F527" s="94">
        <v>3.27</v>
      </c>
      <c r="G527" s="24">
        <v>2.58</v>
      </c>
      <c r="H527" s="24">
        <v>0</v>
      </c>
      <c r="I527" s="24"/>
      <c r="J527" s="24"/>
      <c r="K527" s="24">
        <v>2.58</v>
      </c>
      <c r="L527" s="24">
        <v>2.67</v>
      </c>
      <c r="M527" s="24">
        <v>0</v>
      </c>
      <c r="N527" s="24"/>
      <c r="O527" s="24"/>
      <c r="P527" s="24">
        <v>2.67</v>
      </c>
      <c r="Q527" s="24">
        <v>2.63</v>
      </c>
      <c r="R527" s="24">
        <v>0</v>
      </c>
      <c r="S527" s="24"/>
      <c r="T527" s="24"/>
      <c r="U527" s="24">
        <v>2.63</v>
      </c>
      <c r="V527" s="24">
        <v>1.86</v>
      </c>
      <c r="W527" s="24">
        <v>0</v>
      </c>
      <c r="X527" s="24"/>
      <c r="Y527" s="24"/>
      <c r="Z527" s="24">
        <v>1.86</v>
      </c>
      <c r="AA527" s="24">
        <v>2.95</v>
      </c>
      <c r="AB527" s="24">
        <v>0</v>
      </c>
      <c r="AC527" s="24"/>
      <c r="AD527" s="24"/>
      <c r="AE527" s="24">
        <v>2.95</v>
      </c>
      <c r="AF527" s="24">
        <v>1.85</v>
      </c>
      <c r="AG527" s="24">
        <v>0</v>
      </c>
      <c r="AH527" s="24"/>
      <c r="AI527" s="24"/>
      <c r="AJ527" s="24">
        <v>1.85</v>
      </c>
    </row>
    <row r="528" spans="1:36" ht="38.25">
      <c r="A528" s="87" t="s">
        <v>485</v>
      </c>
      <c r="B528" s="93">
        <v>1.1399999999999999</v>
      </c>
      <c r="C528" s="24">
        <v>0</v>
      </c>
      <c r="D528" s="24"/>
      <c r="E528" s="24"/>
      <c r="F528" s="94">
        <v>1.1399999999999999</v>
      </c>
      <c r="G528" s="24">
        <v>1.04</v>
      </c>
      <c r="H528" s="24">
        <v>0</v>
      </c>
      <c r="I528" s="24"/>
      <c r="J528" s="24"/>
      <c r="K528" s="24">
        <v>1.04</v>
      </c>
      <c r="L528" s="24">
        <v>1.0900000000000001</v>
      </c>
      <c r="M528" s="24">
        <v>0</v>
      </c>
      <c r="N528" s="24"/>
      <c r="O528" s="24"/>
      <c r="P528" s="24">
        <v>1.0900000000000001</v>
      </c>
      <c r="Q528" s="24">
        <v>1.22</v>
      </c>
      <c r="R528" s="24">
        <v>0</v>
      </c>
      <c r="S528" s="24"/>
      <c r="T528" s="24"/>
      <c r="U528" s="24">
        <v>1.22</v>
      </c>
      <c r="V528" s="24">
        <v>0.72</v>
      </c>
      <c r="W528" s="24"/>
      <c r="X528" s="24"/>
      <c r="Y528" s="24"/>
      <c r="Z528" s="24">
        <v>0.72</v>
      </c>
      <c r="AA528" s="24">
        <v>0.73</v>
      </c>
      <c r="AB528" s="24">
        <v>0</v>
      </c>
      <c r="AC528" s="24"/>
      <c r="AD528" s="24"/>
      <c r="AE528" s="24">
        <v>0.73</v>
      </c>
      <c r="AF528" s="24">
        <v>0.67</v>
      </c>
      <c r="AG528" s="24">
        <v>0</v>
      </c>
      <c r="AH528" s="24"/>
      <c r="AI528" s="24"/>
      <c r="AJ528" s="24">
        <v>0.67</v>
      </c>
    </row>
    <row r="529" spans="1:36" ht="63.75">
      <c r="A529" s="87" t="s">
        <v>809</v>
      </c>
      <c r="B529" s="93">
        <v>3.2800000000000002</v>
      </c>
      <c r="C529" s="24">
        <v>0</v>
      </c>
      <c r="D529" s="24"/>
      <c r="E529" s="24"/>
      <c r="F529" s="94">
        <v>3.2800000000000002</v>
      </c>
      <c r="G529" s="24">
        <v>0</v>
      </c>
      <c r="H529" s="24">
        <v>0.76</v>
      </c>
      <c r="I529" s="24"/>
      <c r="J529" s="24"/>
      <c r="K529" s="24">
        <v>0.76</v>
      </c>
      <c r="L529" s="24">
        <v>1.1299999999999999</v>
      </c>
      <c r="M529" s="24">
        <v>0</v>
      </c>
      <c r="N529" s="24"/>
      <c r="O529" s="24"/>
      <c r="P529" s="24">
        <v>1.1299999999999999</v>
      </c>
      <c r="Q529" s="24">
        <v>0</v>
      </c>
      <c r="R529" s="24">
        <v>1.02</v>
      </c>
      <c r="S529" s="24"/>
      <c r="T529" s="24"/>
      <c r="U529" s="24">
        <v>1.02</v>
      </c>
      <c r="V529" s="24">
        <v>0.67</v>
      </c>
      <c r="W529" s="24">
        <v>0</v>
      </c>
      <c r="X529" s="24"/>
      <c r="Y529" s="24"/>
      <c r="Z529" s="24">
        <v>0.67</v>
      </c>
      <c r="AA529" s="24">
        <v>0.64</v>
      </c>
      <c r="AB529" s="24">
        <v>0</v>
      </c>
      <c r="AC529" s="24"/>
      <c r="AD529" s="24"/>
      <c r="AE529" s="24">
        <v>0.64</v>
      </c>
      <c r="AF529" s="24">
        <v>0.69</v>
      </c>
      <c r="AG529" s="24">
        <v>0</v>
      </c>
      <c r="AH529" s="24"/>
      <c r="AI529" s="24"/>
      <c r="AJ529" s="24">
        <v>0.69</v>
      </c>
    </row>
    <row r="530" spans="1:36" ht="51">
      <c r="A530" s="87" t="s">
        <v>810</v>
      </c>
      <c r="B530" s="93">
        <v>0.16</v>
      </c>
      <c r="C530" s="24"/>
      <c r="D530" s="24"/>
      <c r="E530" s="24"/>
      <c r="F530" s="94">
        <v>0.16</v>
      </c>
      <c r="G530" s="24">
        <v>0.11</v>
      </c>
      <c r="H530" s="24"/>
      <c r="I530" s="24"/>
      <c r="J530" s="24"/>
      <c r="K530" s="24">
        <v>0.11</v>
      </c>
      <c r="L530" s="24">
        <v>0.2</v>
      </c>
      <c r="M530" s="24"/>
      <c r="N530" s="24"/>
      <c r="O530" s="24"/>
      <c r="P530" s="24">
        <v>0.2</v>
      </c>
      <c r="Q530" s="24">
        <v>0.15</v>
      </c>
      <c r="R530" s="24"/>
      <c r="S530" s="24"/>
      <c r="T530" s="24"/>
      <c r="U530" s="24">
        <v>0.15</v>
      </c>
      <c r="V530" s="24">
        <v>0.11</v>
      </c>
      <c r="W530" s="24"/>
      <c r="X530" s="24"/>
      <c r="Y530" s="24"/>
      <c r="Z530" s="24">
        <v>0.11</v>
      </c>
      <c r="AA530" s="24">
        <v>0.04</v>
      </c>
      <c r="AB530" s="24"/>
      <c r="AC530" s="24"/>
      <c r="AD530" s="24"/>
      <c r="AE530" s="24">
        <v>0.04</v>
      </c>
      <c r="AF530" s="24">
        <v>0.15</v>
      </c>
      <c r="AG530" s="24"/>
      <c r="AH530" s="24"/>
      <c r="AI530" s="24"/>
      <c r="AJ530" s="24">
        <v>0.15</v>
      </c>
    </row>
    <row r="531" spans="1:36" ht="51">
      <c r="A531" s="87" t="s">
        <v>811</v>
      </c>
      <c r="B531" s="93">
        <v>0.98</v>
      </c>
      <c r="C531" s="24"/>
      <c r="D531" s="24"/>
      <c r="E531" s="24"/>
      <c r="F531" s="94">
        <v>0.98</v>
      </c>
      <c r="G531" s="24">
        <v>0.89</v>
      </c>
      <c r="H531" s="24"/>
      <c r="I531" s="24"/>
      <c r="J531" s="24"/>
      <c r="K531" s="24">
        <v>0.89</v>
      </c>
      <c r="L531" s="24">
        <v>1.02</v>
      </c>
      <c r="M531" s="24"/>
      <c r="N531" s="24"/>
      <c r="O531" s="24"/>
      <c r="P531" s="24">
        <v>1.02</v>
      </c>
      <c r="Q531" s="24">
        <v>1.02</v>
      </c>
      <c r="R531" s="24"/>
      <c r="S531" s="24"/>
      <c r="T531" s="24"/>
      <c r="U531" s="24">
        <v>1.02</v>
      </c>
      <c r="V531" s="24">
        <v>0.63</v>
      </c>
      <c r="W531" s="24"/>
      <c r="X531" s="24"/>
      <c r="Y531" s="24"/>
      <c r="Z531" s="24">
        <v>0.63</v>
      </c>
      <c r="AA531" s="24">
        <v>0.67</v>
      </c>
      <c r="AB531" s="24"/>
      <c r="AC531" s="24"/>
      <c r="AD531" s="24"/>
      <c r="AE531" s="24">
        <v>0.67</v>
      </c>
      <c r="AF531" s="24">
        <v>0.61</v>
      </c>
      <c r="AG531" s="24"/>
      <c r="AH531" s="24"/>
      <c r="AI531" s="24"/>
      <c r="AJ531" s="24">
        <v>0.61</v>
      </c>
    </row>
    <row r="532" spans="1:36" ht="51">
      <c r="A532" s="87" t="s">
        <v>812</v>
      </c>
      <c r="B532" s="93">
        <v>0.28999999999999998</v>
      </c>
      <c r="C532" s="24"/>
      <c r="D532" s="24"/>
      <c r="E532" s="24"/>
      <c r="F532" s="94">
        <v>0.28999999999999998</v>
      </c>
      <c r="G532" s="24">
        <v>0.23</v>
      </c>
      <c r="H532" s="24"/>
      <c r="I532" s="24"/>
      <c r="J532" s="24"/>
      <c r="K532" s="24">
        <v>0.23</v>
      </c>
      <c r="L532" s="24">
        <v>0.38</v>
      </c>
      <c r="M532" s="24"/>
      <c r="N532" s="24"/>
      <c r="O532" s="24"/>
      <c r="P532" s="24">
        <v>0.38</v>
      </c>
      <c r="Q532" s="24">
        <v>0.5</v>
      </c>
      <c r="R532" s="24"/>
      <c r="S532" s="24"/>
      <c r="T532" s="24"/>
      <c r="U532" s="24">
        <v>0.5</v>
      </c>
      <c r="V532" s="24">
        <v>0.28000000000000003</v>
      </c>
      <c r="W532" s="24"/>
      <c r="X532" s="24"/>
      <c r="Y532" s="24"/>
      <c r="Z532" s="24">
        <v>0.28000000000000003</v>
      </c>
      <c r="AA532" s="24">
        <v>0.38</v>
      </c>
      <c r="AB532" s="24"/>
      <c r="AC532" s="24"/>
      <c r="AD532" s="24"/>
      <c r="AE532" s="24">
        <v>0.38</v>
      </c>
      <c r="AF532" s="24">
        <v>0.21</v>
      </c>
      <c r="AG532" s="24"/>
      <c r="AH532" s="24"/>
      <c r="AI532" s="24"/>
      <c r="AJ532" s="24">
        <v>0.21</v>
      </c>
    </row>
    <row r="533" spans="1:36" ht="38.25">
      <c r="A533" s="87" t="s">
        <v>813</v>
      </c>
      <c r="B533" s="93">
        <v>0.13</v>
      </c>
      <c r="C533" s="24"/>
      <c r="D533" s="24"/>
      <c r="E533" s="24"/>
      <c r="F533" s="94">
        <v>0.13</v>
      </c>
      <c r="G533" s="24">
        <v>0.11</v>
      </c>
      <c r="H533" s="24"/>
      <c r="I533" s="24"/>
      <c r="J533" s="24"/>
      <c r="K533" s="24">
        <v>0.11</v>
      </c>
      <c r="L533" s="24">
        <v>0.22</v>
      </c>
      <c r="M533" s="24"/>
      <c r="N533" s="24"/>
      <c r="O533" s="24"/>
      <c r="P533" s="24">
        <v>0.22</v>
      </c>
      <c r="Q533" s="24">
        <v>0.62</v>
      </c>
      <c r="R533" s="24"/>
      <c r="S533" s="24"/>
      <c r="T533" s="24"/>
      <c r="U533" s="24">
        <v>0.62</v>
      </c>
      <c r="V533" s="24">
        <v>0.18</v>
      </c>
      <c r="W533" s="24"/>
      <c r="X533" s="24"/>
      <c r="Y533" s="24"/>
      <c r="Z533" s="24">
        <v>0.18</v>
      </c>
      <c r="AA533" s="24">
        <v>0.16</v>
      </c>
      <c r="AB533" s="24"/>
      <c r="AC533" s="24"/>
      <c r="AD533" s="24"/>
      <c r="AE533" s="24">
        <v>0.16</v>
      </c>
      <c r="AF533" s="24">
        <v>0.15</v>
      </c>
      <c r="AG533" s="24"/>
      <c r="AH533" s="24"/>
      <c r="AI533" s="24"/>
      <c r="AJ533" s="24">
        <v>0.15</v>
      </c>
    </row>
    <row r="534" spans="1:36" ht="51">
      <c r="A534" s="87" t="s">
        <v>814</v>
      </c>
      <c r="B534" s="93">
        <v>0.6</v>
      </c>
      <c r="C534" s="24"/>
      <c r="D534" s="24"/>
      <c r="E534" s="24"/>
      <c r="F534" s="94">
        <v>0.6</v>
      </c>
      <c r="G534" s="24">
        <v>1</v>
      </c>
      <c r="H534" s="24"/>
      <c r="I534" s="24"/>
      <c r="J534" s="24"/>
      <c r="K534" s="24">
        <v>1</v>
      </c>
      <c r="L534" s="24">
        <v>0.91</v>
      </c>
      <c r="M534" s="24"/>
      <c r="N534" s="24"/>
      <c r="O534" s="24"/>
      <c r="P534" s="24">
        <v>0.91</v>
      </c>
      <c r="Q534" s="24">
        <v>1</v>
      </c>
      <c r="R534" s="24"/>
      <c r="S534" s="24"/>
      <c r="T534" s="24"/>
      <c r="U534" s="24">
        <v>1</v>
      </c>
      <c r="V534" s="24">
        <v>0.63</v>
      </c>
      <c r="W534" s="24"/>
      <c r="X534" s="24"/>
      <c r="Y534" s="24"/>
      <c r="Z534" s="24">
        <v>0.63</v>
      </c>
      <c r="AA534" s="24">
        <v>0.36</v>
      </c>
      <c r="AB534" s="24"/>
      <c r="AC534" s="24"/>
      <c r="AD534" s="24"/>
      <c r="AE534" s="24">
        <v>0.36</v>
      </c>
      <c r="AF534" s="24">
        <v>0.47</v>
      </c>
      <c r="AG534" s="24"/>
      <c r="AH534" s="24"/>
      <c r="AI534" s="24"/>
      <c r="AJ534" s="24">
        <v>0.47</v>
      </c>
    </row>
    <row r="535" spans="1:36" ht="51">
      <c r="A535" s="87" t="s">
        <v>815</v>
      </c>
      <c r="B535" s="93">
        <v>0.3</v>
      </c>
      <c r="C535" s="24"/>
      <c r="D535" s="24"/>
      <c r="E535" s="24"/>
      <c r="F535" s="94">
        <v>0.3</v>
      </c>
      <c r="G535" s="24">
        <v>0.35</v>
      </c>
      <c r="H535" s="24"/>
      <c r="I535" s="24"/>
      <c r="J535" s="24"/>
      <c r="K535" s="24">
        <v>0.35</v>
      </c>
      <c r="L535" s="24">
        <v>0.27</v>
      </c>
      <c r="M535" s="24"/>
      <c r="N535" s="24"/>
      <c r="O535" s="24"/>
      <c r="P535" s="24">
        <v>0.27</v>
      </c>
      <c r="Q535" s="24">
        <v>0.38</v>
      </c>
      <c r="R535" s="24"/>
      <c r="S535" s="24"/>
      <c r="T535" s="24"/>
      <c r="U535" s="24">
        <v>0.38</v>
      </c>
      <c r="V535" s="24">
        <v>0.11</v>
      </c>
      <c r="W535" s="24"/>
      <c r="X535" s="24"/>
      <c r="Y535" s="24"/>
      <c r="Z535" s="24">
        <v>0.11</v>
      </c>
      <c r="AA535" s="24">
        <v>0.2</v>
      </c>
      <c r="AB535" s="24"/>
      <c r="AC535" s="24"/>
      <c r="AD535" s="24"/>
      <c r="AE535" s="24">
        <v>0.2</v>
      </c>
      <c r="AF535" s="24">
        <v>0.3</v>
      </c>
      <c r="AG535" s="24"/>
      <c r="AH535" s="24"/>
      <c r="AI535" s="24"/>
      <c r="AJ535" s="24">
        <v>0.3</v>
      </c>
    </row>
    <row r="536" spans="1:36" ht="51">
      <c r="A536" s="87" t="s">
        <v>816</v>
      </c>
      <c r="B536" s="93">
        <v>2.17</v>
      </c>
      <c r="C536" s="24">
        <v>0</v>
      </c>
      <c r="D536" s="24"/>
      <c r="E536" s="24"/>
      <c r="F536" s="94">
        <v>2.17</v>
      </c>
      <c r="G536" s="24">
        <v>1.84</v>
      </c>
      <c r="H536" s="24">
        <v>0</v>
      </c>
      <c r="I536" s="24"/>
      <c r="J536" s="24"/>
      <c r="K536" s="24">
        <v>1.84</v>
      </c>
      <c r="L536" s="24">
        <v>1.94</v>
      </c>
      <c r="M536" s="24">
        <v>0</v>
      </c>
      <c r="N536" s="24"/>
      <c r="O536" s="24"/>
      <c r="P536" s="24">
        <v>1.94</v>
      </c>
      <c r="Q536" s="24">
        <v>2.4500000000000002</v>
      </c>
      <c r="R536" s="24">
        <v>0</v>
      </c>
      <c r="S536" s="24"/>
      <c r="T536" s="24"/>
      <c r="U536" s="24">
        <v>2.4500000000000002</v>
      </c>
      <c r="V536" s="24"/>
      <c r="W536" s="24">
        <v>0.9</v>
      </c>
      <c r="X536" s="24"/>
      <c r="Y536" s="24"/>
      <c r="Z536" s="24">
        <v>0.9</v>
      </c>
      <c r="AA536" s="24">
        <v>0</v>
      </c>
      <c r="AB536" s="24">
        <v>1.36</v>
      </c>
      <c r="AC536" s="24"/>
      <c r="AD536" s="24"/>
      <c r="AE536" s="24">
        <v>1.36</v>
      </c>
      <c r="AF536" s="24">
        <v>1.42</v>
      </c>
      <c r="AG536" s="24">
        <v>0</v>
      </c>
      <c r="AH536" s="24"/>
      <c r="AI536" s="24"/>
      <c r="AJ536" s="24">
        <v>1.42</v>
      </c>
    </row>
    <row r="537" spans="1:36" ht="51">
      <c r="A537" s="87" t="s">
        <v>817</v>
      </c>
      <c r="B537" s="93">
        <v>1.44</v>
      </c>
      <c r="C537" s="24">
        <v>0.31</v>
      </c>
      <c r="D537" s="24"/>
      <c r="E537" s="24"/>
      <c r="F537" s="94">
        <v>1.75</v>
      </c>
      <c r="G537" s="24">
        <v>1.33</v>
      </c>
      <c r="H537" s="24">
        <v>0</v>
      </c>
      <c r="I537" s="24"/>
      <c r="J537" s="24"/>
      <c r="K537" s="24">
        <v>1.33</v>
      </c>
      <c r="L537" s="24">
        <v>1.27</v>
      </c>
      <c r="M537" s="24">
        <v>0</v>
      </c>
      <c r="N537" s="24"/>
      <c r="O537" s="24"/>
      <c r="P537" s="24">
        <v>1.27</v>
      </c>
      <c r="Q537" s="24">
        <v>1.3</v>
      </c>
      <c r="R537" s="24"/>
      <c r="S537" s="24"/>
      <c r="T537" s="24"/>
      <c r="U537" s="24">
        <v>1.3</v>
      </c>
      <c r="V537" s="24"/>
      <c r="W537" s="24">
        <v>0.83</v>
      </c>
      <c r="X537" s="24"/>
      <c r="Y537" s="24"/>
      <c r="Z537" s="24">
        <v>0.83</v>
      </c>
      <c r="AA537" s="24">
        <v>0.89</v>
      </c>
      <c r="AB537" s="24">
        <v>0</v>
      </c>
      <c r="AC537" s="24"/>
      <c r="AD537" s="24"/>
      <c r="AE537" s="24">
        <v>0.89</v>
      </c>
      <c r="AF537" s="24">
        <v>0.9</v>
      </c>
      <c r="AG537" s="24">
        <v>0</v>
      </c>
      <c r="AH537" s="24"/>
      <c r="AI537" s="24"/>
      <c r="AJ537" s="24">
        <v>0.9</v>
      </c>
    </row>
    <row r="538" spans="1:36" ht="38.25">
      <c r="A538" s="87" t="s">
        <v>116</v>
      </c>
      <c r="B538" s="93">
        <v>0.7</v>
      </c>
      <c r="C538" s="24">
        <v>0</v>
      </c>
      <c r="D538" s="24"/>
      <c r="E538" s="24"/>
      <c r="F538" s="94">
        <v>0.7</v>
      </c>
      <c r="G538" s="24">
        <v>0.84</v>
      </c>
      <c r="H538" s="24">
        <v>0</v>
      </c>
      <c r="I538" s="24"/>
      <c r="J538" s="24"/>
      <c r="K538" s="24">
        <v>0.84</v>
      </c>
      <c r="L538" s="24">
        <v>0.73</v>
      </c>
      <c r="M538" s="24">
        <v>0</v>
      </c>
      <c r="N538" s="24"/>
      <c r="O538" s="24"/>
      <c r="P538" s="24">
        <v>0.73</v>
      </c>
      <c r="Q538" s="24">
        <v>1.47</v>
      </c>
      <c r="R538" s="24"/>
      <c r="S538" s="24"/>
      <c r="T538" s="24"/>
      <c r="U538" s="24">
        <v>1.47</v>
      </c>
      <c r="V538" s="24">
        <v>0.63</v>
      </c>
      <c r="W538" s="24">
        <v>0</v>
      </c>
      <c r="X538" s="24"/>
      <c r="Y538" s="24"/>
      <c r="Z538" s="24">
        <v>0.63</v>
      </c>
      <c r="AA538" s="24">
        <v>0.62</v>
      </c>
      <c r="AB538" s="24">
        <v>0</v>
      </c>
      <c r="AC538" s="24"/>
      <c r="AD538" s="24"/>
      <c r="AE538" s="24">
        <v>0.62</v>
      </c>
      <c r="AF538" s="24">
        <v>0.71</v>
      </c>
      <c r="AG538" s="24">
        <v>0</v>
      </c>
      <c r="AH538" s="24"/>
      <c r="AI538" s="24"/>
      <c r="AJ538" s="24">
        <v>0.71</v>
      </c>
    </row>
    <row r="539" spans="1:36" ht="51">
      <c r="A539" s="87" t="s">
        <v>818</v>
      </c>
      <c r="B539" s="93">
        <v>0</v>
      </c>
      <c r="C539" s="24">
        <v>0.47</v>
      </c>
      <c r="D539" s="24"/>
      <c r="E539" s="24"/>
      <c r="F539" s="94">
        <v>0.47</v>
      </c>
      <c r="G539" s="24">
        <v>0.47</v>
      </c>
      <c r="H539" s="24">
        <v>0</v>
      </c>
      <c r="I539" s="24"/>
      <c r="J539" s="24"/>
      <c r="K539" s="24">
        <v>0.47</v>
      </c>
      <c r="L539" s="24">
        <v>0.47</v>
      </c>
      <c r="M539" s="24">
        <v>0</v>
      </c>
      <c r="N539" s="24"/>
      <c r="O539" s="24"/>
      <c r="P539" s="24">
        <v>0.47</v>
      </c>
      <c r="Q539" s="24">
        <v>0</v>
      </c>
      <c r="R539" s="24">
        <v>0.47</v>
      </c>
      <c r="S539" s="24"/>
      <c r="T539" s="24"/>
      <c r="U539" s="24">
        <v>0.47</v>
      </c>
      <c r="V539" s="24">
        <v>0.34</v>
      </c>
      <c r="W539" s="24"/>
      <c r="X539" s="24"/>
      <c r="Y539" s="24"/>
      <c r="Z539" s="24">
        <v>0.34</v>
      </c>
      <c r="AA539" s="24">
        <v>0.36</v>
      </c>
      <c r="AB539" s="24">
        <v>0</v>
      </c>
      <c r="AC539" s="24"/>
      <c r="AD539" s="24"/>
      <c r="AE539" s="24">
        <v>0.36</v>
      </c>
      <c r="AF539" s="24">
        <v>0.54</v>
      </c>
      <c r="AG539" s="24">
        <v>0</v>
      </c>
      <c r="AH539" s="24"/>
      <c r="AI539" s="24"/>
      <c r="AJ539" s="24">
        <v>0.54</v>
      </c>
    </row>
    <row r="540" spans="1:36" ht="51">
      <c r="A540" s="87" t="s">
        <v>819</v>
      </c>
      <c r="B540" s="93">
        <v>0.77</v>
      </c>
      <c r="C540" s="24"/>
      <c r="D540" s="24"/>
      <c r="E540" s="24"/>
      <c r="F540" s="94">
        <v>0.77</v>
      </c>
      <c r="G540" s="24">
        <v>0.76</v>
      </c>
      <c r="H540" s="24"/>
      <c r="I540" s="24"/>
      <c r="J540" s="24"/>
      <c r="K540" s="24">
        <v>0.76</v>
      </c>
      <c r="L540" s="24">
        <v>0.62</v>
      </c>
      <c r="M540" s="24"/>
      <c r="N540" s="24"/>
      <c r="O540" s="24"/>
      <c r="P540" s="24">
        <v>0.62</v>
      </c>
      <c r="Q540" s="24">
        <v>0.73</v>
      </c>
      <c r="R540" s="24"/>
      <c r="S540" s="24"/>
      <c r="T540" s="24"/>
      <c r="U540" s="24">
        <v>0.73</v>
      </c>
      <c r="V540" s="24">
        <v>0.83</v>
      </c>
      <c r="W540" s="24"/>
      <c r="X540" s="24"/>
      <c r="Y540" s="24"/>
      <c r="Z540" s="24">
        <v>0.83</v>
      </c>
      <c r="AA540" s="24">
        <v>0.76</v>
      </c>
      <c r="AB540" s="24"/>
      <c r="AC540" s="24"/>
      <c r="AD540" s="24"/>
      <c r="AE540" s="24">
        <v>0.76</v>
      </c>
      <c r="AF540" s="24">
        <v>0.57999999999999996</v>
      </c>
      <c r="AG540" s="24"/>
      <c r="AH540" s="24"/>
      <c r="AI540" s="24"/>
      <c r="AJ540" s="24">
        <v>0.57999999999999996</v>
      </c>
    </row>
    <row r="541" spans="1:36" ht="51">
      <c r="A541" s="87" t="s">
        <v>820</v>
      </c>
      <c r="B541" s="93">
        <v>0</v>
      </c>
      <c r="C541" s="24">
        <v>0</v>
      </c>
      <c r="D541" s="24">
        <v>0</v>
      </c>
      <c r="E541" s="24"/>
      <c r="F541" s="94">
        <v>0</v>
      </c>
      <c r="G541" s="24"/>
      <c r="H541" s="24"/>
      <c r="I541" s="24">
        <v>0</v>
      </c>
      <c r="J541" s="24"/>
      <c r="K541" s="24">
        <v>0</v>
      </c>
      <c r="L541" s="24">
        <v>0</v>
      </c>
      <c r="M541" s="24">
        <v>0</v>
      </c>
      <c r="N541" s="24"/>
      <c r="O541" s="24"/>
      <c r="P541" s="24">
        <v>2.1800000000000002</v>
      </c>
      <c r="Q541" s="24">
        <v>2</v>
      </c>
      <c r="R541" s="24"/>
      <c r="S541" s="24"/>
      <c r="T541" s="24"/>
      <c r="U541" s="24">
        <v>2</v>
      </c>
      <c r="V541" s="24">
        <v>0</v>
      </c>
      <c r="W541" s="24">
        <v>0</v>
      </c>
      <c r="X541" s="24"/>
      <c r="Y541" s="24"/>
      <c r="Z541" s="24">
        <v>0</v>
      </c>
      <c r="AA541" s="24"/>
      <c r="AB541" s="24"/>
      <c r="AC541" s="24">
        <v>0</v>
      </c>
      <c r="AD541" s="24"/>
      <c r="AE541" s="24">
        <v>0</v>
      </c>
      <c r="AF541" s="24"/>
      <c r="AG541" s="24"/>
      <c r="AH541" s="24">
        <v>1.64</v>
      </c>
      <c r="AI541" s="24"/>
      <c r="AJ541" s="24">
        <v>1.64</v>
      </c>
    </row>
    <row r="542" spans="1:36" ht="51">
      <c r="A542" s="87" t="s">
        <v>821</v>
      </c>
      <c r="B542" s="93">
        <v>0.38</v>
      </c>
      <c r="C542" s="24"/>
      <c r="D542" s="24"/>
      <c r="E542" s="24"/>
      <c r="F542" s="94">
        <v>0.38</v>
      </c>
      <c r="G542" s="24">
        <v>0.4</v>
      </c>
      <c r="H542" s="24"/>
      <c r="I542" s="24"/>
      <c r="J542" s="24"/>
      <c r="K542" s="24">
        <v>0.4</v>
      </c>
      <c r="L542" s="24">
        <v>0.28999999999999998</v>
      </c>
      <c r="M542" s="24"/>
      <c r="N542" s="24"/>
      <c r="O542" s="24"/>
      <c r="P542" s="24">
        <v>0.28999999999999998</v>
      </c>
      <c r="Q542" s="24">
        <v>0.31</v>
      </c>
      <c r="R542" s="24"/>
      <c r="S542" s="24"/>
      <c r="T542" s="24"/>
      <c r="U542" s="24">
        <v>0.31</v>
      </c>
      <c r="V542" s="24">
        <v>0.33</v>
      </c>
      <c r="W542" s="24"/>
      <c r="X542" s="24"/>
      <c r="Y542" s="24"/>
      <c r="Z542" s="24">
        <v>0.33</v>
      </c>
      <c r="AA542" s="24">
        <v>0.31</v>
      </c>
      <c r="AB542" s="24"/>
      <c r="AC542" s="24"/>
      <c r="AD542" s="24"/>
      <c r="AE542" s="24">
        <v>0.31</v>
      </c>
      <c r="AF542" s="24">
        <v>0.21</v>
      </c>
      <c r="AG542" s="24"/>
      <c r="AH542" s="24"/>
      <c r="AI542" s="24"/>
      <c r="AJ542" s="24">
        <v>0.21</v>
      </c>
    </row>
    <row r="543" spans="1:36" ht="51">
      <c r="A543" s="87" t="s">
        <v>822</v>
      </c>
      <c r="B543" s="93">
        <v>1.1599999999999999</v>
      </c>
      <c r="C543" s="24"/>
      <c r="D543" s="24"/>
      <c r="E543" s="24"/>
      <c r="F543" s="94">
        <v>1.1599999999999999</v>
      </c>
      <c r="G543" s="24">
        <v>1.02</v>
      </c>
      <c r="H543" s="24"/>
      <c r="I543" s="24"/>
      <c r="J543" s="24"/>
      <c r="K543" s="24">
        <v>1.02</v>
      </c>
      <c r="L543" s="24">
        <v>0.53</v>
      </c>
      <c r="M543" s="24"/>
      <c r="N543" s="24"/>
      <c r="O543" s="24"/>
      <c r="P543" s="24">
        <v>0.53</v>
      </c>
      <c r="Q543" s="24">
        <v>1.5</v>
      </c>
      <c r="R543" s="24"/>
      <c r="S543" s="24"/>
      <c r="T543" s="24"/>
      <c r="U543" s="24">
        <v>1.5</v>
      </c>
      <c r="V543" s="24">
        <v>0.63</v>
      </c>
      <c r="W543" s="24"/>
      <c r="X543" s="24"/>
      <c r="Y543" s="24"/>
      <c r="Z543" s="24">
        <v>0.63</v>
      </c>
      <c r="AA543" s="24">
        <v>0.53</v>
      </c>
      <c r="AB543" s="24"/>
      <c r="AC543" s="24"/>
      <c r="AD543" s="24"/>
      <c r="AE543" s="24">
        <v>0.53</v>
      </c>
      <c r="AF543" s="24">
        <v>0.48</v>
      </c>
      <c r="AG543" s="24"/>
      <c r="AH543" s="24"/>
      <c r="AI543" s="24"/>
      <c r="AJ543" s="24">
        <v>0.48</v>
      </c>
    </row>
    <row r="544" spans="1:36" ht="25.5">
      <c r="A544" s="87" t="s">
        <v>119</v>
      </c>
      <c r="B544" s="93">
        <v>0</v>
      </c>
      <c r="C544" s="24"/>
      <c r="D544" s="24"/>
      <c r="E544" s="24"/>
      <c r="F544" s="94">
        <v>0</v>
      </c>
      <c r="G544" s="24">
        <v>0.09</v>
      </c>
      <c r="H544" s="24"/>
      <c r="I544" s="24"/>
      <c r="J544" s="24"/>
      <c r="K544" s="24">
        <v>0.09</v>
      </c>
      <c r="L544" s="24">
        <v>0</v>
      </c>
      <c r="M544" s="24"/>
      <c r="N544" s="24"/>
      <c r="O544" s="24"/>
      <c r="P544" s="24">
        <v>0</v>
      </c>
      <c r="Q544" s="24">
        <v>0</v>
      </c>
      <c r="R544" s="24"/>
      <c r="S544" s="24"/>
      <c r="T544" s="24"/>
      <c r="U544" s="24">
        <v>0</v>
      </c>
      <c r="V544" s="24">
        <v>0</v>
      </c>
      <c r="W544" s="24"/>
      <c r="X544" s="24"/>
      <c r="Y544" s="24"/>
      <c r="Z544" s="24">
        <v>0</v>
      </c>
      <c r="AA544" s="24">
        <v>0</v>
      </c>
      <c r="AB544" s="24"/>
      <c r="AC544" s="24"/>
      <c r="AD544" s="24"/>
      <c r="AE544" s="24">
        <v>0</v>
      </c>
      <c r="AF544" s="24">
        <v>0</v>
      </c>
      <c r="AG544" s="24"/>
      <c r="AH544" s="24"/>
      <c r="AI544" s="24"/>
      <c r="AJ544" s="24">
        <v>0</v>
      </c>
    </row>
    <row r="545" spans="1:36" ht="25.5">
      <c r="A545" s="87" t="s">
        <v>823</v>
      </c>
      <c r="B545" s="93">
        <v>0</v>
      </c>
      <c r="C545" s="24"/>
      <c r="D545" s="24"/>
      <c r="E545" s="24"/>
      <c r="F545" s="94">
        <v>0</v>
      </c>
      <c r="G545" s="24">
        <v>7.0000000000000007E-2</v>
      </c>
      <c r="H545" s="24"/>
      <c r="I545" s="24"/>
      <c r="J545" s="24"/>
      <c r="K545" s="24">
        <v>7.0000000000000007E-2</v>
      </c>
      <c r="L545" s="24">
        <v>0</v>
      </c>
      <c r="M545" s="24"/>
      <c r="N545" s="24"/>
      <c r="O545" s="24"/>
      <c r="P545" s="24">
        <v>0</v>
      </c>
      <c r="Q545" s="24">
        <v>0</v>
      </c>
      <c r="R545" s="24"/>
      <c r="S545" s="24"/>
      <c r="T545" s="24"/>
      <c r="U545" s="24">
        <v>0</v>
      </c>
      <c r="V545" s="24">
        <v>0</v>
      </c>
      <c r="W545" s="24"/>
      <c r="X545" s="24"/>
      <c r="Y545" s="24"/>
      <c r="Z545" s="24">
        <v>0</v>
      </c>
      <c r="AA545" s="24">
        <v>0</v>
      </c>
      <c r="AB545" s="24"/>
      <c r="AC545" s="24"/>
      <c r="AD545" s="24"/>
      <c r="AE545" s="24">
        <v>0</v>
      </c>
      <c r="AF545" s="24">
        <v>0</v>
      </c>
      <c r="AG545" s="24"/>
      <c r="AH545" s="24"/>
      <c r="AI545" s="24"/>
      <c r="AJ545" s="24">
        <v>0</v>
      </c>
    </row>
    <row r="546" spans="1:36" ht="38.25">
      <c r="A546" s="87" t="s">
        <v>824</v>
      </c>
      <c r="B546" s="93">
        <v>0.66999999999999993</v>
      </c>
      <c r="C546" s="24">
        <v>0</v>
      </c>
      <c r="D546" s="24"/>
      <c r="E546" s="24"/>
      <c r="F546" s="94">
        <v>0.66999999999999993</v>
      </c>
      <c r="G546" s="24">
        <v>0.3</v>
      </c>
      <c r="H546" s="24">
        <v>0</v>
      </c>
      <c r="I546" s="24"/>
      <c r="J546" s="24"/>
      <c r="K546" s="24">
        <v>0.3</v>
      </c>
      <c r="L546" s="24">
        <v>0.24</v>
      </c>
      <c r="M546" s="24"/>
      <c r="N546" s="24"/>
      <c r="O546" s="24"/>
      <c r="P546" s="24">
        <v>0.24</v>
      </c>
      <c r="Q546" s="24">
        <v>0.44</v>
      </c>
      <c r="R546" s="24"/>
      <c r="S546" s="24"/>
      <c r="T546" s="24"/>
      <c r="U546" s="24">
        <v>0.44</v>
      </c>
      <c r="V546" s="24">
        <v>0.4</v>
      </c>
      <c r="W546" s="24">
        <v>0</v>
      </c>
      <c r="X546" s="24"/>
      <c r="Y546" s="24"/>
      <c r="Z546" s="24">
        <v>0.4</v>
      </c>
      <c r="AA546" s="24">
        <v>0.24</v>
      </c>
      <c r="AB546" s="24">
        <v>0</v>
      </c>
      <c r="AC546" s="24"/>
      <c r="AD546" s="24"/>
      <c r="AE546" s="24">
        <v>0.24</v>
      </c>
      <c r="AF546" s="24">
        <v>0.45</v>
      </c>
      <c r="AG546" s="24">
        <v>0</v>
      </c>
      <c r="AH546" s="24"/>
      <c r="AI546" s="24"/>
      <c r="AJ546" s="24">
        <v>0.45</v>
      </c>
    </row>
    <row r="547" spans="1:36" ht="25.5">
      <c r="A547" s="87" t="s">
        <v>71</v>
      </c>
      <c r="B547" s="93">
        <v>0</v>
      </c>
      <c r="C547" s="24"/>
      <c r="D547" s="24"/>
      <c r="E547" s="24"/>
      <c r="F547" s="94">
        <v>0</v>
      </c>
      <c r="G547" s="24">
        <v>0.09</v>
      </c>
      <c r="H547" s="24"/>
      <c r="I547" s="24"/>
      <c r="J547" s="24"/>
      <c r="K547" s="24">
        <v>0.09</v>
      </c>
      <c r="L547" s="24">
        <v>0</v>
      </c>
      <c r="M547" s="24"/>
      <c r="N547" s="24"/>
      <c r="O547" s="24"/>
      <c r="P547" s="24">
        <v>0</v>
      </c>
      <c r="Q547" s="24">
        <v>0</v>
      </c>
      <c r="R547" s="24"/>
      <c r="S547" s="24"/>
      <c r="T547" s="24"/>
      <c r="U547" s="24">
        <v>0</v>
      </c>
      <c r="V547" s="24">
        <v>0</v>
      </c>
      <c r="W547" s="24"/>
      <c r="X547" s="24"/>
      <c r="Y547" s="24"/>
      <c r="Z547" s="24">
        <v>0</v>
      </c>
      <c r="AA547" s="24">
        <v>0</v>
      </c>
      <c r="AB547" s="24"/>
      <c r="AC547" s="24"/>
      <c r="AD547" s="24"/>
      <c r="AE547" s="24">
        <v>0</v>
      </c>
      <c r="AF547" s="24">
        <v>0</v>
      </c>
      <c r="AG547" s="24"/>
      <c r="AH547" s="24"/>
      <c r="AI547" s="24"/>
      <c r="AJ547" s="24">
        <v>0</v>
      </c>
    </row>
    <row r="548" spans="1:36" ht="25.5">
      <c r="A548" s="87" t="s">
        <v>825</v>
      </c>
      <c r="B548" s="93">
        <v>0</v>
      </c>
      <c r="C548" s="24"/>
      <c r="D548" s="24"/>
      <c r="E548" s="24"/>
      <c r="F548" s="94">
        <v>0</v>
      </c>
      <c r="G548" s="24">
        <v>0.11</v>
      </c>
      <c r="H548" s="24"/>
      <c r="I548" s="24"/>
      <c r="J548" s="24"/>
      <c r="K548" s="24">
        <v>0.11</v>
      </c>
      <c r="L548" s="24">
        <v>0</v>
      </c>
      <c r="M548" s="24"/>
      <c r="N548" s="24"/>
      <c r="O548" s="24"/>
      <c r="P548" s="24">
        <v>0</v>
      </c>
      <c r="Q548" s="24">
        <v>0</v>
      </c>
      <c r="R548" s="24"/>
      <c r="S548" s="24"/>
      <c r="T548" s="24"/>
      <c r="U548" s="24">
        <v>0</v>
      </c>
      <c r="V548" s="24">
        <v>0</v>
      </c>
      <c r="W548" s="24"/>
      <c r="X548" s="24"/>
      <c r="Y548" s="24"/>
      <c r="Z548" s="24">
        <v>0</v>
      </c>
      <c r="AA548" s="24">
        <v>0</v>
      </c>
      <c r="AB548" s="24"/>
      <c r="AC548" s="24"/>
      <c r="AD548" s="24"/>
      <c r="AE548" s="24">
        <v>0</v>
      </c>
      <c r="AF548" s="24">
        <v>0</v>
      </c>
      <c r="AG548" s="24"/>
      <c r="AH548" s="24"/>
      <c r="AI548" s="24"/>
      <c r="AJ548" s="24">
        <v>0</v>
      </c>
    </row>
    <row r="549" spans="1:36" ht="51">
      <c r="A549" s="87" t="s">
        <v>826</v>
      </c>
      <c r="B549" s="93">
        <v>0.11</v>
      </c>
      <c r="C549" s="24"/>
      <c r="D549" s="24"/>
      <c r="E549" s="24"/>
      <c r="F549" s="94">
        <v>0.11</v>
      </c>
      <c r="G549" s="24">
        <v>0.25</v>
      </c>
      <c r="H549" s="24"/>
      <c r="I549" s="24"/>
      <c r="J549" s="24"/>
      <c r="K549" s="24">
        <v>0.25</v>
      </c>
      <c r="L549" s="24">
        <v>0.24</v>
      </c>
      <c r="M549" s="24"/>
      <c r="N549" s="24"/>
      <c r="O549" s="24"/>
      <c r="P549" s="24">
        <v>0.24</v>
      </c>
      <c r="Q549" s="24">
        <v>0.28999999999999998</v>
      </c>
      <c r="R549" s="24"/>
      <c r="S549" s="24"/>
      <c r="T549" s="24"/>
      <c r="U549" s="24">
        <v>0.28999999999999998</v>
      </c>
      <c r="V549" s="24">
        <v>0.09</v>
      </c>
      <c r="W549" s="24"/>
      <c r="X549" s="24"/>
      <c r="Y549" s="24"/>
      <c r="Z549" s="24">
        <v>0.09</v>
      </c>
      <c r="AA549" s="24">
        <v>0.18</v>
      </c>
      <c r="AB549" s="24"/>
      <c r="AC549" s="24"/>
      <c r="AD549" s="24"/>
      <c r="AE549" s="24">
        <v>0.18</v>
      </c>
      <c r="AF549" s="24">
        <v>0.2</v>
      </c>
      <c r="AG549" s="24"/>
      <c r="AH549" s="24"/>
      <c r="AI549" s="24"/>
      <c r="AJ549" s="24">
        <v>0.2</v>
      </c>
    </row>
    <row r="550" spans="1:36" ht="51">
      <c r="A550" s="87" t="s">
        <v>827</v>
      </c>
      <c r="B550" s="93">
        <v>1.19</v>
      </c>
      <c r="C550" s="24"/>
      <c r="D550" s="24"/>
      <c r="E550" s="24"/>
      <c r="F550" s="94">
        <v>1.19</v>
      </c>
      <c r="G550" s="24">
        <v>0.87</v>
      </c>
      <c r="H550" s="24"/>
      <c r="I550" s="24"/>
      <c r="J550" s="24"/>
      <c r="K550" s="24">
        <v>0.87</v>
      </c>
      <c r="L550" s="24">
        <v>0.93</v>
      </c>
      <c r="M550" s="24"/>
      <c r="N550" s="24"/>
      <c r="O550" s="24"/>
      <c r="P550" s="24">
        <v>0.93</v>
      </c>
      <c r="Q550" s="24">
        <v>1.26</v>
      </c>
      <c r="R550" s="24"/>
      <c r="S550" s="24"/>
      <c r="T550" s="24"/>
      <c r="U550" s="24">
        <v>1.26</v>
      </c>
      <c r="V550" s="24">
        <v>0.94</v>
      </c>
      <c r="W550" s="24"/>
      <c r="X550" s="24"/>
      <c r="Y550" s="24"/>
      <c r="Z550" s="24">
        <v>0.94</v>
      </c>
      <c r="AA550" s="24">
        <v>0.94</v>
      </c>
      <c r="AB550" s="24"/>
      <c r="AC550" s="24"/>
      <c r="AD550" s="24"/>
      <c r="AE550" s="24">
        <v>0.94</v>
      </c>
      <c r="AF550" s="24">
        <v>0.9</v>
      </c>
      <c r="AG550" s="24"/>
      <c r="AH550" s="24"/>
      <c r="AI550" s="24"/>
      <c r="AJ550" s="24">
        <v>0.9</v>
      </c>
    </row>
    <row r="551" spans="1:36" ht="51">
      <c r="A551" s="87" t="s">
        <v>828</v>
      </c>
      <c r="B551" s="93">
        <v>0.33</v>
      </c>
      <c r="C551" s="24"/>
      <c r="D551" s="24"/>
      <c r="E551" s="24"/>
      <c r="F551" s="94">
        <v>0.33</v>
      </c>
      <c r="G551" s="24">
        <v>0.33</v>
      </c>
      <c r="H551" s="24"/>
      <c r="I551" s="24"/>
      <c r="J551" s="24"/>
      <c r="K551" s="24">
        <v>0.33</v>
      </c>
      <c r="L551" s="24">
        <v>0.35</v>
      </c>
      <c r="M551" s="24"/>
      <c r="N551" s="24"/>
      <c r="O551" s="24"/>
      <c r="P551" s="24">
        <v>0.35</v>
      </c>
      <c r="Q551" s="24">
        <v>0.34</v>
      </c>
      <c r="R551" s="24"/>
      <c r="S551" s="24"/>
      <c r="T551" s="24"/>
      <c r="U551" s="24">
        <v>0.34</v>
      </c>
      <c r="V551" s="24">
        <v>0.21</v>
      </c>
      <c r="W551" s="24"/>
      <c r="X551" s="24"/>
      <c r="Y551" s="24"/>
      <c r="Z551" s="24">
        <v>0.21</v>
      </c>
      <c r="AA551" s="24">
        <v>0.25</v>
      </c>
      <c r="AB551" s="24"/>
      <c r="AC551" s="24"/>
      <c r="AD551" s="24"/>
      <c r="AE551" s="24">
        <v>0.25</v>
      </c>
      <c r="AF551" s="24">
        <v>0.31</v>
      </c>
      <c r="AG551" s="24"/>
      <c r="AH551" s="24"/>
      <c r="AI551" s="24"/>
      <c r="AJ551" s="24">
        <v>0.31</v>
      </c>
    </row>
    <row r="552" spans="1:36" ht="51">
      <c r="A552" s="87" t="s">
        <v>829</v>
      </c>
      <c r="B552" s="93">
        <v>0.28999999999999998</v>
      </c>
      <c r="C552" s="24"/>
      <c r="D552" s="24"/>
      <c r="E552" s="24"/>
      <c r="F552" s="94">
        <v>0.28999999999999998</v>
      </c>
      <c r="G552" s="24">
        <v>0.24</v>
      </c>
      <c r="H552" s="24"/>
      <c r="I552" s="24"/>
      <c r="J552" s="24"/>
      <c r="K552" s="24">
        <v>0.24</v>
      </c>
      <c r="L552" s="24">
        <v>0.18</v>
      </c>
      <c r="M552" s="24"/>
      <c r="N552" s="24"/>
      <c r="O552" s="24"/>
      <c r="P552" s="24">
        <v>0.18</v>
      </c>
      <c r="Q552" s="24">
        <v>0.2</v>
      </c>
      <c r="R552" s="24"/>
      <c r="S552" s="24"/>
      <c r="T552" s="24"/>
      <c r="U552" s="24">
        <v>0.2</v>
      </c>
      <c r="V552" s="24">
        <v>0.2</v>
      </c>
      <c r="W552" s="24"/>
      <c r="X552" s="24"/>
      <c r="Y552" s="24"/>
      <c r="Z552" s="24">
        <v>0.2</v>
      </c>
      <c r="AA552" s="24">
        <v>0.16</v>
      </c>
      <c r="AB552" s="24"/>
      <c r="AC552" s="24"/>
      <c r="AD552" s="24"/>
      <c r="AE552" s="24">
        <v>0.16</v>
      </c>
      <c r="AF552" s="24">
        <v>0.13</v>
      </c>
      <c r="AG552" s="24"/>
      <c r="AH552" s="24"/>
      <c r="AI552" s="24"/>
      <c r="AJ552" s="24">
        <v>0.13</v>
      </c>
    </row>
    <row r="553" spans="1:36" ht="51">
      <c r="A553" s="87" t="s">
        <v>830</v>
      </c>
      <c r="B553" s="93">
        <v>0.9</v>
      </c>
      <c r="C553" s="24">
        <v>0</v>
      </c>
      <c r="D553" s="24"/>
      <c r="E553" s="24"/>
      <c r="F553" s="94">
        <v>0.9</v>
      </c>
      <c r="G553" s="24">
        <v>0.87</v>
      </c>
      <c r="H553" s="24">
        <v>0</v>
      </c>
      <c r="I553" s="24"/>
      <c r="J553" s="24"/>
      <c r="K553" s="24">
        <v>0.87</v>
      </c>
      <c r="L553" s="24">
        <v>0.82</v>
      </c>
      <c r="M553" s="24">
        <v>0</v>
      </c>
      <c r="N553" s="24"/>
      <c r="O553" s="24"/>
      <c r="P553" s="24">
        <v>0.82</v>
      </c>
      <c r="Q553" s="24">
        <v>0.92</v>
      </c>
      <c r="R553" s="24">
        <v>0</v>
      </c>
      <c r="S553" s="24"/>
      <c r="T553" s="24"/>
      <c r="U553" s="24">
        <v>0.92</v>
      </c>
      <c r="V553" s="24">
        <v>0.54</v>
      </c>
      <c r="W553" s="24"/>
      <c r="X553" s="24"/>
      <c r="Y553" s="24"/>
      <c r="Z553" s="24">
        <v>0.54</v>
      </c>
      <c r="AA553" s="24">
        <v>0</v>
      </c>
      <c r="AB553" s="24">
        <v>0.55000000000000004</v>
      </c>
      <c r="AC553" s="24"/>
      <c r="AD553" s="24"/>
      <c r="AE553" s="24">
        <v>0.55000000000000004</v>
      </c>
      <c r="AF553" s="24">
        <v>0.45</v>
      </c>
      <c r="AG553" s="24">
        <v>0</v>
      </c>
      <c r="AH553" s="24"/>
      <c r="AI553" s="24"/>
      <c r="AJ553" s="24">
        <v>0.45</v>
      </c>
    </row>
    <row r="554" spans="1:36" ht="38.25">
      <c r="A554" s="87" t="s">
        <v>831</v>
      </c>
      <c r="B554" s="93">
        <v>0</v>
      </c>
      <c r="C554" s="24">
        <v>9.5</v>
      </c>
      <c r="D554" s="24"/>
      <c r="E554" s="24"/>
      <c r="F554" s="94">
        <v>9.5</v>
      </c>
      <c r="G554" s="24">
        <v>0</v>
      </c>
      <c r="H554" s="24">
        <v>7.63</v>
      </c>
      <c r="I554" s="24"/>
      <c r="J554" s="24"/>
      <c r="K554" s="24">
        <v>7.63</v>
      </c>
      <c r="L554" s="24">
        <v>5.4</v>
      </c>
      <c r="M554" s="24">
        <v>5.93</v>
      </c>
      <c r="N554" s="24"/>
      <c r="O554" s="24"/>
      <c r="P554" s="24">
        <v>11.33</v>
      </c>
      <c r="Q554" s="24">
        <v>5.44</v>
      </c>
      <c r="R554" s="24">
        <v>5.97</v>
      </c>
      <c r="S554" s="24"/>
      <c r="T554" s="24"/>
      <c r="U554" s="24">
        <v>11.41</v>
      </c>
      <c r="V554" s="24">
        <v>5.52</v>
      </c>
      <c r="W554" s="24"/>
      <c r="X554" s="24"/>
      <c r="Y554" s="24"/>
      <c r="Z554" s="24">
        <v>5.52</v>
      </c>
      <c r="AA554" s="24">
        <v>0</v>
      </c>
      <c r="AB554" s="24">
        <v>5.89</v>
      </c>
      <c r="AC554" s="24"/>
      <c r="AD554" s="24"/>
      <c r="AE554" s="24">
        <v>5.89</v>
      </c>
      <c r="AF554" s="24">
        <v>3.7</v>
      </c>
      <c r="AG554" s="24">
        <v>4.1900000000000004</v>
      </c>
      <c r="AH554" s="24"/>
      <c r="AI554" s="24"/>
      <c r="AJ554" s="24">
        <v>7.8900000000000006</v>
      </c>
    </row>
    <row r="555" spans="1:36" ht="51">
      <c r="A555" s="87" t="s">
        <v>833</v>
      </c>
      <c r="B555" s="93">
        <v>0.21</v>
      </c>
      <c r="C555" s="24"/>
      <c r="D555" s="24"/>
      <c r="E555" s="24"/>
      <c r="F555" s="94">
        <v>0.21</v>
      </c>
      <c r="G555" s="24">
        <v>0.22</v>
      </c>
      <c r="H555" s="24"/>
      <c r="I555" s="24"/>
      <c r="J555" s="24"/>
      <c r="K555" s="24">
        <v>0.22</v>
      </c>
      <c r="L555" s="24">
        <v>0.2</v>
      </c>
      <c r="M555" s="24"/>
      <c r="N555" s="24"/>
      <c r="O555" s="24"/>
      <c r="P555" s="24">
        <v>0.2</v>
      </c>
      <c r="Q555" s="24">
        <v>0.2</v>
      </c>
      <c r="R555" s="24"/>
      <c r="S555" s="24"/>
      <c r="T555" s="24"/>
      <c r="U555" s="24">
        <v>0.2</v>
      </c>
      <c r="V555" s="24">
        <v>0.21</v>
      </c>
      <c r="W555" s="24"/>
      <c r="X555" s="24"/>
      <c r="Y555" s="24"/>
      <c r="Z555" s="24">
        <v>0.21</v>
      </c>
      <c r="AA555" s="24">
        <v>0.2</v>
      </c>
      <c r="AB555" s="24"/>
      <c r="AC555" s="24"/>
      <c r="AD555" s="24"/>
      <c r="AE555" s="24">
        <v>0.2</v>
      </c>
      <c r="AF555" s="24">
        <v>0.15</v>
      </c>
      <c r="AG555" s="24"/>
      <c r="AH555" s="24"/>
      <c r="AI555" s="24"/>
      <c r="AJ555" s="24">
        <v>0.15</v>
      </c>
    </row>
    <row r="556" spans="1:36" ht="63.75">
      <c r="A556" s="87" t="s">
        <v>607</v>
      </c>
      <c r="B556" s="93">
        <v>0.96</v>
      </c>
      <c r="C556" s="24">
        <v>1.24</v>
      </c>
      <c r="D556" s="24"/>
      <c r="E556" s="24"/>
      <c r="F556" s="94">
        <v>2.2000000000000002</v>
      </c>
      <c r="G556" s="24">
        <v>0.78</v>
      </c>
      <c r="H556" s="24">
        <v>0.87999999999999989</v>
      </c>
      <c r="I556" s="24"/>
      <c r="J556" s="24"/>
      <c r="K556" s="24">
        <v>1.66</v>
      </c>
      <c r="L556" s="24">
        <v>0.6</v>
      </c>
      <c r="M556" s="24">
        <v>0.42</v>
      </c>
      <c r="N556" s="24"/>
      <c r="O556" s="24"/>
      <c r="P556" s="24">
        <v>1.02</v>
      </c>
      <c r="Q556" s="24">
        <v>0.78</v>
      </c>
      <c r="R556" s="24">
        <v>2.42</v>
      </c>
      <c r="S556" s="24"/>
      <c r="T556" s="24"/>
      <c r="U556" s="24">
        <v>3.2</v>
      </c>
      <c r="V556" s="24">
        <v>0.55000000000000004</v>
      </c>
      <c r="W556" s="24">
        <v>0.67</v>
      </c>
      <c r="X556" s="24"/>
      <c r="Y556" s="24"/>
      <c r="Z556" s="24">
        <v>1.2200000000000002</v>
      </c>
      <c r="AA556" s="24">
        <v>0.53</v>
      </c>
      <c r="AB556" s="24">
        <v>0.49</v>
      </c>
      <c r="AC556" s="24"/>
      <c r="AD556" s="24"/>
      <c r="AE556" s="24">
        <v>1.02</v>
      </c>
      <c r="AF556" s="24">
        <v>0.53</v>
      </c>
      <c r="AG556" s="24">
        <v>0.36</v>
      </c>
      <c r="AH556" s="24"/>
      <c r="AI556" s="24"/>
      <c r="AJ556" s="24">
        <v>0.89</v>
      </c>
    </row>
    <row r="557" spans="1:36" ht="38.25">
      <c r="A557" s="87" t="s">
        <v>243</v>
      </c>
      <c r="B557" s="93">
        <v>2.8</v>
      </c>
      <c r="C557" s="24">
        <v>0</v>
      </c>
      <c r="D557" s="24"/>
      <c r="E557" s="24"/>
      <c r="F557" s="94">
        <v>2.8</v>
      </c>
      <c r="G557" s="24">
        <v>4.8000000000000007</v>
      </c>
      <c r="H557" s="24">
        <v>0</v>
      </c>
      <c r="I557" s="24"/>
      <c r="J557" s="24"/>
      <c r="K557" s="24">
        <v>4.8000000000000007</v>
      </c>
      <c r="L557" s="24">
        <v>1.23</v>
      </c>
      <c r="M557" s="24"/>
      <c r="N557" s="24"/>
      <c r="O557" s="24"/>
      <c r="P557" s="24">
        <v>1.23</v>
      </c>
      <c r="Q557" s="24">
        <v>3.08</v>
      </c>
      <c r="R557" s="24"/>
      <c r="S557" s="24"/>
      <c r="T557" s="24"/>
      <c r="U557" s="24">
        <v>3.08</v>
      </c>
      <c r="V557" s="24">
        <v>2.29</v>
      </c>
      <c r="W557" s="24">
        <v>0</v>
      </c>
      <c r="X557" s="24"/>
      <c r="Y557" s="24"/>
      <c r="Z557" s="24">
        <v>2.29</v>
      </c>
      <c r="AA557" s="24">
        <v>2.0499999999999998</v>
      </c>
      <c r="AB557" s="24">
        <v>0</v>
      </c>
      <c r="AC557" s="24"/>
      <c r="AD557" s="24"/>
      <c r="AE557" s="24">
        <v>2.0499999999999998</v>
      </c>
      <c r="AF557" s="24">
        <v>0.84</v>
      </c>
      <c r="AG557" s="24">
        <v>0</v>
      </c>
      <c r="AH557" s="24"/>
      <c r="AI557" s="24"/>
      <c r="AJ557" s="24">
        <v>0.84</v>
      </c>
    </row>
    <row r="558" spans="1:36" ht="63.75">
      <c r="A558" s="87" t="s">
        <v>1605</v>
      </c>
      <c r="B558" s="93">
        <v>0</v>
      </c>
      <c r="C558" s="24">
        <v>4.87</v>
      </c>
      <c r="D558" s="24"/>
      <c r="E558" s="24"/>
      <c r="F558" s="94">
        <v>4.87</v>
      </c>
      <c r="G558" s="24">
        <v>0.22</v>
      </c>
      <c r="H558" s="24">
        <v>6.45</v>
      </c>
      <c r="I558" s="24"/>
      <c r="J558" s="24"/>
      <c r="K558" s="24">
        <v>6.67</v>
      </c>
      <c r="L558" s="24">
        <v>4</v>
      </c>
      <c r="M558" s="24">
        <v>0.45</v>
      </c>
      <c r="N558" s="24"/>
      <c r="O558" s="24"/>
      <c r="P558" s="24">
        <v>4.45</v>
      </c>
      <c r="Q558" s="24">
        <v>8.0299999999999994</v>
      </c>
      <c r="R558" s="24">
        <v>0</v>
      </c>
      <c r="S558" s="24"/>
      <c r="T558" s="24"/>
      <c r="U558" s="24">
        <v>8.0299999999999994</v>
      </c>
      <c r="V558" s="24">
        <v>0</v>
      </c>
      <c r="W558" s="24">
        <v>0.93</v>
      </c>
      <c r="X558" s="24"/>
      <c r="Y558" s="24"/>
      <c r="Z558" s="24">
        <v>0.93</v>
      </c>
      <c r="AA558" s="24">
        <v>1.0900000000000001</v>
      </c>
      <c r="AB558" s="24">
        <v>0</v>
      </c>
      <c r="AC558" s="24"/>
      <c r="AD558" s="24"/>
      <c r="AE558" s="24">
        <v>1.0900000000000001</v>
      </c>
      <c r="AF558" s="24">
        <v>3.82</v>
      </c>
      <c r="AG558" s="24">
        <v>0</v>
      </c>
      <c r="AH558" s="24"/>
      <c r="AI558" s="24"/>
      <c r="AJ558" s="24">
        <v>3.82</v>
      </c>
    </row>
    <row r="559" spans="1:36" ht="51">
      <c r="A559" s="87" t="s">
        <v>834</v>
      </c>
      <c r="B559" s="93">
        <v>0.05</v>
      </c>
      <c r="C559" s="24"/>
      <c r="D559" s="24"/>
      <c r="E559" s="24"/>
      <c r="F559" s="94">
        <v>0.05</v>
      </c>
      <c r="G559" s="24">
        <v>0.05</v>
      </c>
      <c r="H559" s="24"/>
      <c r="I559" s="24"/>
      <c r="J559" s="24"/>
      <c r="K559" s="24">
        <v>0.05</v>
      </c>
      <c r="L559" s="24">
        <v>7.0000000000000007E-2</v>
      </c>
      <c r="M559" s="24"/>
      <c r="N559" s="24"/>
      <c r="O559" s="24"/>
      <c r="P559" s="24">
        <v>7.0000000000000007E-2</v>
      </c>
      <c r="Q559" s="24">
        <v>0.01</v>
      </c>
      <c r="R559" s="24"/>
      <c r="S559" s="24"/>
      <c r="T559" s="24"/>
      <c r="U559" s="24">
        <v>0.01</v>
      </c>
      <c r="V559" s="24">
        <v>0.13</v>
      </c>
      <c r="W559" s="24"/>
      <c r="X559" s="24"/>
      <c r="Y559" s="24"/>
      <c r="Z559" s="24">
        <v>0.13</v>
      </c>
      <c r="AA559" s="24">
        <v>0.13</v>
      </c>
      <c r="AB559" s="24"/>
      <c r="AC559" s="24"/>
      <c r="AD559" s="24"/>
      <c r="AE559" s="24">
        <v>0.13</v>
      </c>
      <c r="AF559" s="24">
        <v>1.18</v>
      </c>
      <c r="AG559" s="24"/>
      <c r="AH559" s="24"/>
      <c r="AI559" s="24"/>
      <c r="AJ559" s="24">
        <v>1.18</v>
      </c>
    </row>
    <row r="560" spans="1:36" ht="51">
      <c r="A560" s="87" t="s">
        <v>835</v>
      </c>
      <c r="B560" s="93">
        <v>0.47</v>
      </c>
      <c r="C560" s="24"/>
      <c r="D560" s="24"/>
      <c r="E560" s="24"/>
      <c r="F560" s="94">
        <v>0.47</v>
      </c>
      <c r="G560" s="24">
        <v>0.44</v>
      </c>
      <c r="H560" s="24"/>
      <c r="I560" s="24"/>
      <c r="J560" s="24"/>
      <c r="K560" s="24">
        <v>0.44</v>
      </c>
      <c r="L560" s="24">
        <v>0.2</v>
      </c>
      <c r="M560" s="24"/>
      <c r="N560" s="24"/>
      <c r="O560" s="24"/>
      <c r="P560" s="24">
        <v>0.2</v>
      </c>
      <c r="Q560" s="24">
        <v>0.11</v>
      </c>
      <c r="R560" s="24"/>
      <c r="S560" s="24"/>
      <c r="T560" s="24"/>
      <c r="U560" s="24">
        <v>0.11</v>
      </c>
      <c r="V560" s="24">
        <v>0.09</v>
      </c>
      <c r="W560" s="24"/>
      <c r="X560" s="24"/>
      <c r="Y560" s="24"/>
      <c r="Z560" s="24">
        <v>0.09</v>
      </c>
      <c r="AA560" s="24">
        <v>0.18</v>
      </c>
      <c r="AB560" s="24"/>
      <c r="AC560" s="24"/>
      <c r="AD560" s="24"/>
      <c r="AE560" s="24">
        <v>0.18</v>
      </c>
      <c r="AF560" s="24">
        <v>0.05</v>
      </c>
      <c r="AG560" s="24"/>
      <c r="AH560" s="24"/>
      <c r="AI560" s="24"/>
      <c r="AJ560" s="24">
        <v>0.05</v>
      </c>
    </row>
    <row r="561" spans="1:36" ht="38.25">
      <c r="A561" s="87" t="s">
        <v>836</v>
      </c>
      <c r="B561" s="93">
        <v>0.27</v>
      </c>
      <c r="C561" s="24"/>
      <c r="D561" s="24"/>
      <c r="E561" s="24"/>
      <c r="F561" s="94">
        <v>0.27</v>
      </c>
      <c r="G561" s="24">
        <v>0.33</v>
      </c>
      <c r="H561" s="24"/>
      <c r="I561" s="24"/>
      <c r="J561" s="24"/>
      <c r="K561" s="24">
        <v>0.33</v>
      </c>
      <c r="L561" s="24">
        <v>0.35</v>
      </c>
      <c r="M561" s="24"/>
      <c r="N561" s="24"/>
      <c r="O561" s="24"/>
      <c r="P561" s="24">
        <v>0.35</v>
      </c>
      <c r="Q561" s="24">
        <v>0.54</v>
      </c>
      <c r="R561" s="24"/>
      <c r="S561" s="24"/>
      <c r="T561" s="24"/>
      <c r="U561" s="24">
        <v>0.54</v>
      </c>
      <c r="V561" s="24">
        <v>0.23</v>
      </c>
      <c r="W561" s="24"/>
      <c r="X561" s="24"/>
      <c r="Y561" s="24"/>
      <c r="Z561" s="24">
        <v>0.23</v>
      </c>
      <c r="AA561" s="24">
        <v>0.27</v>
      </c>
      <c r="AB561" s="24"/>
      <c r="AC561" s="24"/>
      <c r="AD561" s="24"/>
      <c r="AE561" s="24">
        <v>0.27</v>
      </c>
      <c r="AF561" s="24">
        <v>0.25</v>
      </c>
      <c r="AG561" s="24"/>
      <c r="AH561" s="24"/>
      <c r="AI561" s="24"/>
      <c r="AJ561" s="24">
        <v>0.25</v>
      </c>
    </row>
    <row r="562" spans="1:36" ht="51">
      <c r="A562" s="87" t="s">
        <v>837</v>
      </c>
      <c r="B562" s="93">
        <v>0</v>
      </c>
      <c r="C562" s="24">
        <v>2.02</v>
      </c>
      <c r="D562" s="24"/>
      <c r="E562" s="24"/>
      <c r="F562" s="94">
        <v>2.02</v>
      </c>
      <c r="G562" s="24">
        <v>2.0299999999999998</v>
      </c>
      <c r="H562" s="24">
        <v>0</v>
      </c>
      <c r="I562" s="24"/>
      <c r="J562" s="24"/>
      <c r="K562" s="24">
        <v>2.0299999999999998</v>
      </c>
      <c r="L562" s="24">
        <v>3.33</v>
      </c>
      <c r="M562" s="24">
        <v>0</v>
      </c>
      <c r="N562" s="24"/>
      <c r="O562" s="24"/>
      <c r="P562" s="24">
        <v>3.33</v>
      </c>
      <c r="Q562" s="24">
        <v>0.9</v>
      </c>
      <c r="R562" s="24">
        <v>0</v>
      </c>
      <c r="S562" s="24"/>
      <c r="T562" s="24"/>
      <c r="U562" s="24">
        <v>0.9</v>
      </c>
      <c r="V562" s="24">
        <v>0</v>
      </c>
      <c r="W562" s="24">
        <v>0.09</v>
      </c>
      <c r="X562" s="24"/>
      <c r="Y562" s="24"/>
      <c r="Z562" s="24">
        <v>0.09</v>
      </c>
      <c r="AA562" s="24">
        <v>1.59</v>
      </c>
      <c r="AB562" s="24">
        <v>0</v>
      </c>
      <c r="AC562" s="24"/>
      <c r="AD562" s="24"/>
      <c r="AE562" s="24">
        <v>1.59</v>
      </c>
      <c r="AF562" s="24">
        <v>1.38</v>
      </c>
      <c r="AG562" s="24">
        <v>0</v>
      </c>
      <c r="AH562" s="24"/>
      <c r="AI562" s="24"/>
      <c r="AJ562" s="24">
        <v>1.38</v>
      </c>
    </row>
    <row r="563" spans="1:36" ht="51">
      <c r="A563" s="87" t="s">
        <v>839</v>
      </c>
      <c r="B563" s="93">
        <v>0.48</v>
      </c>
      <c r="C563" s="24"/>
      <c r="D563" s="24"/>
      <c r="E563" s="24"/>
      <c r="F563" s="94">
        <v>0.48</v>
      </c>
      <c r="G563" s="24">
        <v>0.35</v>
      </c>
      <c r="H563" s="24"/>
      <c r="I563" s="24"/>
      <c r="J563" s="24"/>
      <c r="K563" s="24">
        <v>0.35</v>
      </c>
      <c r="L563" s="24">
        <v>0.64</v>
      </c>
      <c r="M563" s="24"/>
      <c r="N563" s="24"/>
      <c r="O563" s="24"/>
      <c r="P563" s="24">
        <v>0.64</v>
      </c>
      <c r="Q563" s="24">
        <v>0.69</v>
      </c>
      <c r="R563" s="24"/>
      <c r="S563" s="24"/>
      <c r="T563" s="24"/>
      <c r="U563" s="24">
        <v>0.69</v>
      </c>
      <c r="V563" s="24">
        <v>0.11</v>
      </c>
      <c r="W563" s="24"/>
      <c r="X563" s="24"/>
      <c r="Y563" s="24"/>
      <c r="Z563" s="24">
        <v>0.11</v>
      </c>
      <c r="AA563" s="24">
        <v>0.53</v>
      </c>
      <c r="AB563" s="24"/>
      <c r="AC563" s="24"/>
      <c r="AD563" s="24"/>
      <c r="AE563" s="24">
        <v>0.53</v>
      </c>
      <c r="AF563" s="24">
        <v>0.53</v>
      </c>
      <c r="AG563" s="24"/>
      <c r="AH563" s="24"/>
      <c r="AI563" s="24"/>
      <c r="AJ563" s="24">
        <v>0.53</v>
      </c>
    </row>
    <row r="564" spans="1:36" ht="63.75">
      <c r="A564" s="87" t="s">
        <v>840</v>
      </c>
      <c r="B564" s="93">
        <v>0</v>
      </c>
      <c r="C564" s="24">
        <v>6.6999999999999993</v>
      </c>
      <c r="D564" s="24"/>
      <c r="E564" s="24"/>
      <c r="F564" s="94">
        <v>6.6999999999999993</v>
      </c>
      <c r="G564" s="24">
        <v>0</v>
      </c>
      <c r="H564" s="24">
        <v>6.24</v>
      </c>
      <c r="I564" s="24"/>
      <c r="J564" s="24"/>
      <c r="K564" s="24">
        <v>6.24</v>
      </c>
      <c r="L564" s="24">
        <v>5.63</v>
      </c>
      <c r="M564" s="24">
        <v>0</v>
      </c>
      <c r="N564" s="24"/>
      <c r="O564" s="24"/>
      <c r="P564" s="24">
        <v>5.63</v>
      </c>
      <c r="Q564" s="24">
        <v>6.63</v>
      </c>
      <c r="R564" s="24">
        <v>1.1200000000000001</v>
      </c>
      <c r="S564" s="24"/>
      <c r="T564" s="24"/>
      <c r="U564" s="24">
        <v>7.75</v>
      </c>
      <c r="V564" s="24">
        <v>0</v>
      </c>
      <c r="W564" s="24">
        <v>4.76</v>
      </c>
      <c r="X564" s="24"/>
      <c r="Y564" s="24"/>
      <c r="Z564" s="24">
        <v>4.76</v>
      </c>
      <c r="AA564" s="24">
        <v>0</v>
      </c>
      <c r="AB564" s="24">
        <v>4.6899999999999995</v>
      </c>
      <c r="AC564" s="24"/>
      <c r="AD564" s="24"/>
      <c r="AE564" s="24">
        <v>4.6899999999999995</v>
      </c>
      <c r="AF564" s="24">
        <v>3.76</v>
      </c>
      <c r="AG564" s="24">
        <v>0.95</v>
      </c>
      <c r="AH564" s="24"/>
      <c r="AI564" s="24"/>
      <c r="AJ564" s="24">
        <v>4.71</v>
      </c>
    </row>
    <row r="565" spans="1:36" ht="51">
      <c r="A565" s="87" t="s">
        <v>841</v>
      </c>
      <c r="B565" s="93">
        <v>0.13</v>
      </c>
      <c r="C565" s="24"/>
      <c r="D565" s="24"/>
      <c r="E565" s="24"/>
      <c r="F565" s="94">
        <v>0.13</v>
      </c>
      <c r="G565" s="24">
        <v>0.09</v>
      </c>
      <c r="H565" s="24"/>
      <c r="I565" s="24"/>
      <c r="J565" s="24"/>
      <c r="K565" s="24">
        <v>0.09</v>
      </c>
      <c r="L565" s="24">
        <v>0.09</v>
      </c>
      <c r="M565" s="24"/>
      <c r="N565" s="24"/>
      <c r="O565" s="24"/>
      <c r="P565" s="24">
        <v>0.09</v>
      </c>
      <c r="Q565" s="24">
        <v>0.16</v>
      </c>
      <c r="R565" s="24"/>
      <c r="S565" s="24"/>
      <c r="T565" s="24"/>
      <c r="U565" s="24">
        <v>0.16</v>
      </c>
      <c r="V565" s="24">
        <v>0.06</v>
      </c>
      <c r="W565" s="24"/>
      <c r="X565" s="24"/>
      <c r="Y565" s="24"/>
      <c r="Z565" s="24">
        <v>0.06</v>
      </c>
      <c r="AA565" s="24">
        <v>0.05</v>
      </c>
      <c r="AB565" s="24"/>
      <c r="AC565" s="24"/>
      <c r="AD565" s="24"/>
      <c r="AE565" s="24">
        <v>0.05</v>
      </c>
      <c r="AF565" s="24">
        <v>0.09</v>
      </c>
      <c r="AG565" s="24"/>
      <c r="AH565" s="24"/>
      <c r="AI565" s="24"/>
      <c r="AJ565" s="24">
        <v>0.09</v>
      </c>
    </row>
    <row r="566" spans="1:36" ht="51.75" thickBot="1">
      <c r="A566" s="87" t="s">
        <v>842</v>
      </c>
      <c r="B566" s="99">
        <v>0</v>
      </c>
      <c r="C566" s="100">
        <v>0.25</v>
      </c>
      <c r="D566" s="100"/>
      <c r="E566" s="100"/>
      <c r="F566" s="101">
        <v>0.25</v>
      </c>
      <c r="G566" s="24">
        <v>0</v>
      </c>
      <c r="H566" s="24">
        <v>0.4</v>
      </c>
      <c r="I566" s="24"/>
      <c r="J566" s="24"/>
      <c r="K566" s="24">
        <v>0.4</v>
      </c>
      <c r="L566" s="24">
        <v>0</v>
      </c>
      <c r="M566" s="24">
        <v>0.36</v>
      </c>
      <c r="N566" s="24"/>
      <c r="O566" s="24"/>
      <c r="P566" s="24">
        <v>0.36</v>
      </c>
      <c r="Q566" s="24">
        <v>0.38</v>
      </c>
      <c r="R566" s="24">
        <v>0</v>
      </c>
      <c r="S566" s="24"/>
      <c r="T566" s="24"/>
      <c r="U566" s="24">
        <v>0.38</v>
      </c>
      <c r="V566" s="24"/>
      <c r="W566" s="24">
        <v>0.27</v>
      </c>
      <c r="X566" s="24"/>
      <c r="Y566" s="24"/>
      <c r="Z566" s="24">
        <v>0.27</v>
      </c>
      <c r="AA566" s="24">
        <v>0</v>
      </c>
      <c r="AB566" s="24">
        <v>0.27</v>
      </c>
      <c r="AC566" s="24"/>
      <c r="AD566" s="24"/>
      <c r="AE566" s="24">
        <v>0.27</v>
      </c>
      <c r="AF566" s="24">
        <v>0.21</v>
      </c>
      <c r="AG566" s="24">
        <v>0</v>
      </c>
      <c r="AH566" s="24"/>
      <c r="AI566" s="24"/>
      <c r="AJ566" s="24">
        <v>0.21</v>
      </c>
    </row>
  </sheetData>
  <customSheetViews>
    <customSheetView guid="{CB5CB776-816A-4D39-8216-1A73EA6D44F0}">
      <selection sqref="A1:AJ1048576"/>
      <pageMargins left="0.7" right="0.7" top="0.75" bottom="0.75" header="0.3" footer="0.3"/>
    </customSheetView>
  </customSheetViews>
  <mergeCells count="7">
    <mergeCell ref="AF1:AJ1"/>
    <mergeCell ref="B1:F1"/>
    <mergeCell ref="G1:K1"/>
    <mergeCell ref="L1:P1"/>
    <mergeCell ref="Q1:U1"/>
    <mergeCell ref="V1:Z1"/>
    <mergeCell ref="AA1:AE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7"/>
  <sheetViews>
    <sheetView workbookViewId="0">
      <selection sqref="A1:A1048576"/>
    </sheetView>
  </sheetViews>
  <sheetFormatPr defaultRowHeight="12.75"/>
  <cols>
    <col min="8" max="8" width="23" customWidth="1"/>
    <col min="9" max="9" width="73.42578125" customWidth="1"/>
  </cols>
  <sheetData>
    <row r="1" spans="1:9" ht="13.5" thickBot="1">
      <c r="A1" s="103"/>
      <c r="B1" s="102">
        <v>40898</v>
      </c>
      <c r="C1" s="102">
        <v>41262</v>
      </c>
      <c r="D1" s="102">
        <v>40345</v>
      </c>
      <c r="E1" s="102">
        <v>40709</v>
      </c>
      <c r="F1" s="102">
        <v>41078</v>
      </c>
      <c r="G1" s="102">
        <v>41444</v>
      </c>
      <c r="H1" s="104"/>
    </row>
    <row r="2" spans="1:9" ht="45">
      <c r="A2" s="8" t="s">
        <v>143</v>
      </c>
      <c r="B2" s="77">
        <v>10.239999999999998</v>
      </c>
      <c r="C2" s="77">
        <v>13.59</v>
      </c>
      <c r="D2" s="77">
        <v>8.3000000000000007</v>
      </c>
      <c r="E2" s="77">
        <v>6.4399999999999995</v>
      </c>
      <c r="F2" s="77">
        <v>8.39</v>
      </c>
      <c r="G2" s="77">
        <v>7.48</v>
      </c>
      <c r="H2" s="105">
        <f>MAX(C2:G2)</f>
        <v>13.59</v>
      </c>
      <c r="I2" s="60">
        <f>LOOKUP(MAX(B2:G2),B2:G2,B1:G1)</f>
        <v>41444</v>
      </c>
    </row>
    <row r="3" spans="1:9" ht="45">
      <c r="A3" s="8" t="s">
        <v>145</v>
      </c>
      <c r="B3" s="77">
        <v>1.7599999999999998</v>
      </c>
      <c r="C3" s="77">
        <v>2.02</v>
      </c>
      <c r="D3" s="77">
        <v>0.98</v>
      </c>
      <c r="E3" s="77">
        <v>1.3299999999999998</v>
      </c>
      <c r="F3" s="77">
        <v>1.42</v>
      </c>
      <c r="G3" s="77">
        <v>1.1499999999999999</v>
      </c>
      <c r="H3" s="105"/>
    </row>
    <row r="4" spans="1:9" ht="45">
      <c r="A4" s="8" t="s">
        <v>146</v>
      </c>
      <c r="B4" s="77">
        <v>7.7899999999999991</v>
      </c>
      <c r="C4" s="77">
        <v>13.61</v>
      </c>
      <c r="D4" s="77">
        <v>9.620000000000001</v>
      </c>
      <c r="E4" s="77">
        <v>3.88</v>
      </c>
      <c r="F4" s="77">
        <v>6.83</v>
      </c>
      <c r="G4" s="77">
        <v>8.0500000000000007</v>
      </c>
      <c r="H4" s="105"/>
    </row>
    <row r="5" spans="1:9" ht="45">
      <c r="A5" s="8" t="s">
        <v>147</v>
      </c>
      <c r="B5" s="77">
        <v>3.66</v>
      </c>
      <c r="C5" s="77">
        <v>5.2200000000000006</v>
      </c>
      <c r="D5" s="77">
        <v>3.48</v>
      </c>
      <c r="E5" s="77">
        <v>3.2199999999999998</v>
      </c>
      <c r="F5" s="77">
        <v>3.35</v>
      </c>
      <c r="G5" s="77">
        <v>3.6100000000000003</v>
      </c>
      <c r="H5" s="105"/>
    </row>
    <row r="6" spans="1:9" ht="33.75">
      <c r="A6" s="8" t="s">
        <v>148</v>
      </c>
      <c r="B6" s="77">
        <v>2.02</v>
      </c>
      <c r="C6" s="77">
        <v>3.21</v>
      </c>
      <c r="D6" s="77">
        <v>2.37</v>
      </c>
      <c r="E6" s="77">
        <v>2</v>
      </c>
      <c r="F6" s="77">
        <v>1.69</v>
      </c>
      <c r="G6" s="77">
        <v>2.0699999999999998</v>
      </c>
      <c r="H6" s="105"/>
    </row>
    <row r="7" spans="1:9" ht="33.75">
      <c r="A7" s="8" t="s">
        <v>1600</v>
      </c>
      <c r="B7" s="77">
        <v>10.120000000000001</v>
      </c>
      <c r="C7" s="77">
        <v>11.93</v>
      </c>
      <c r="D7" s="77">
        <v>6.64</v>
      </c>
      <c r="E7" s="77">
        <v>8.129999999999999</v>
      </c>
      <c r="F7" s="77">
        <v>11.15</v>
      </c>
      <c r="G7" s="77">
        <v>12.17</v>
      </c>
      <c r="H7" s="105"/>
    </row>
    <row r="8" spans="1:9" ht="33.75">
      <c r="A8" s="8" t="s">
        <v>151</v>
      </c>
      <c r="B8" s="77">
        <v>6.98</v>
      </c>
      <c r="C8" s="77">
        <v>6.51</v>
      </c>
      <c r="D8" s="77">
        <v>6.87</v>
      </c>
      <c r="E8" s="77">
        <v>5.0999999999999996</v>
      </c>
      <c r="F8" s="77">
        <v>5.37</v>
      </c>
      <c r="G8" s="77">
        <v>5.68</v>
      </c>
      <c r="H8" s="105"/>
    </row>
    <row r="9" spans="1:9" ht="45">
      <c r="A9" s="8" t="s">
        <v>153</v>
      </c>
      <c r="B9" s="77">
        <v>0.5</v>
      </c>
      <c r="C9" s="77">
        <v>1.42</v>
      </c>
      <c r="D9" s="77">
        <v>1.1100000000000001</v>
      </c>
      <c r="E9" s="77">
        <v>1.44</v>
      </c>
      <c r="F9" s="77">
        <v>0.61</v>
      </c>
      <c r="G9" s="77">
        <v>0.55000000000000004</v>
      </c>
      <c r="H9" s="105"/>
    </row>
    <row r="10" spans="1:9" ht="33.75">
      <c r="A10" s="8" t="s">
        <v>154</v>
      </c>
      <c r="B10" s="77">
        <v>4.8000000000000007</v>
      </c>
      <c r="C10" s="77">
        <v>3.42</v>
      </c>
      <c r="D10" s="77">
        <v>4.82</v>
      </c>
      <c r="E10" s="77">
        <v>4.9000000000000004</v>
      </c>
      <c r="F10" s="77">
        <v>3.92</v>
      </c>
      <c r="G10" s="77">
        <v>3.25</v>
      </c>
      <c r="H10" s="105"/>
    </row>
    <row r="11" spans="1:9" ht="22.5">
      <c r="A11" s="8" t="s">
        <v>155</v>
      </c>
      <c r="B11" s="77">
        <v>0.95</v>
      </c>
      <c r="C11" s="77">
        <v>1.75</v>
      </c>
      <c r="D11" s="77">
        <v>1.77</v>
      </c>
      <c r="E11" s="77">
        <v>1.39</v>
      </c>
      <c r="F11" s="77">
        <v>1.1000000000000001</v>
      </c>
      <c r="G11" s="77">
        <v>0.56999999999999995</v>
      </c>
      <c r="H11" s="105"/>
    </row>
    <row r="12" spans="1:9" ht="22.5">
      <c r="A12" s="8" t="s">
        <v>157</v>
      </c>
      <c r="B12" s="77">
        <v>1.44</v>
      </c>
      <c r="C12" s="77">
        <v>2.1799999999999997</v>
      </c>
      <c r="D12" s="77">
        <v>1.08</v>
      </c>
      <c r="E12" s="77">
        <v>1.44</v>
      </c>
      <c r="F12" s="77">
        <v>0.72</v>
      </c>
      <c r="G12" s="77">
        <v>0.90999999999999992</v>
      </c>
      <c r="H12" s="105"/>
    </row>
    <row r="13" spans="1:9" ht="22.5">
      <c r="A13" s="8" t="s">
        <v>159</v>
      </c>
      <c r="B13" s="77">
        <v>3.49</v>
      </c>
      <c r="C13" s="77">
        <v>5.54</v>
      </c>
      <c r="D13" s="77">
        <v>2.06</v>
      </c>
      <c r="E13" s="77">
        <v>1.9300000000000002</v>
      </c>
      <c r="F13" s="77">
        <v>3.33</v>
      </c>
      <c r="G13" s="77">
        <v>3.52</v>
      </c>
      <c r="H13" s="105"/>
    </row>
    <row r="14" spans="1:9" ht="45">
      <c r="A14" s="8" t="s">
        <v>161</v>
      </c>
      <c r="B14" s="77">
        <v>6.35</v>
      </c>
      <c r="C14" s="77">
        <v>8.52</v>
      </c>
      <c r="D14" s="77">
        <v>5.16</v>
      </c>
      <c r="E14" s="77">
        <v>5.3599999999999994</v>
      </c>
      <c r="F14" s="77">
        <v>6.05</v>
      </c>
      <c r="G14" s="77">
        <v>5.17</v>
      </c>
      <c r="H14" s="105"/>
    </row>
    <row r="15" spans="1:9" ht="45">
      <c r="A15" s="8" t="s">
        <v>163</v>
      </c>
      <c r="B15" s="77">
        <v>3.48</v>
      </c>
      <c r="C15" s="77">
        <v>5.03</v>
      </c>
      <c r="D15" s="77">
        <v>3.67</v>
      </c>
      <c r="E15" s="77">
        <v>3.25</v>
      </c>
      <c r="F15" s="77">
        <v>2.99</v>
      </c>
      <c r="G15" s="77">
        <v>4.0199999999999996</v>
      </c>
      <c r="H15" s="105"/>
    </row>
    <row r="16" spans="1:9" ht="45">
      <c r="A16" s="8" t="s">
        <v>164</v>
      </c>
      <c r="B16" s="77">
        <v>0.6</v>
      </c>
      <c r="C16" s="77">
        <v>1.45</v>
      </c>
      <c r="D16" s="77">
        <v>1.5</v>
      </c>
      <c r="E16" s="77">
        <v>1.24</v>
      </c>
      <c r="F16" s="77">
        <v>1.24</v>
      </c>
      <c r="G16" s="77">
        <v>1.31</v>
      </c>
      <c r="H16" s="105"/>
    </row>
    <row r="17" spans="1:8" ht="33.75">
      <c r="A17" s="8" t="s">
        <v>165</v>
      </c>
      <c r="B17" s="77">
        <v>0.51</v>
      </c>
      <c r="C17" s="77">
        <v>0.73</v>
      </c>
      <c r="D17" s="77">
        <v>0.36</v>
      </c>
      <c r="E17" s="77">
        <v>0.49</v>
      </c>
      <c r="F17" s="77">
        <v>0.67</v>
      </c>
      <c r="G17" s="77">
        <v>0.55000000000000004</v>
      </c>
      <c r="H17" s="105"/>
    </row>
    <row r="18" spans="1:8" ht="33.75">
      <c r="A18" s="8" t="s">
        <v>166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105"/>
    </row>
    <row r="19" spans="1:8" ht="45">
      <c r="A19" s="8" t="s">
        <v>167</v>
      </c>
      <c r="B19" s="77">
        <v>1.0900000000000001</v>
      </c>
      <c r="C19" s="77">
        <v>1.3</v>
      </c>
      <c r="D19" s="77">
        <v>0.65</v>
      </c>
      <c r="E19" s="77">
        <v>0.65</v>
      </c>
      <c r="F19" s="77">
        <v>0.91</v>
      </c>
      <c r="G19" s="77">
        <v>0.86</v>
      </c>
      <c r="H19" s="105"/>
    </row>
    <row r="20" spans="1:8" ht="45">
      <c r="A20" s="8" t="s">
        <v>168</v>
      </c>
      <c r="B20" s="77">
        <v>0.42</v>
      </c>
      <c r="C20" s="77">
        <v>0.56999999999999995</v>
      </c>
      <c r="D20" s="77">
        <v>0.39</v>
      </c>
      <c r="E20" s="77">
        <v>0.28999999999999998</v>
      </c>
      <c r="F20" s="77">
        <v>0.59</v>
      </c>
      <c r="G20" s="77">
        <v>0.62</v>
      </c>
      <c r="H20" s="105"/>
    </row>
    <row r="21" spans="1:8" ht="22.5">
      <c r="A21" s="8" t="s">
        <v>1601</v>
      </c>
      <c r="B21" s="77">
        <v>22.39</v>
      </c>
      <c r="C21" s="77">
        <v>27.93</v>
      </c>
      <c r="D21" s="77">
        <v>20.73</v>
      </c>
      <c r="E21" s="77">
        <v>16.52</v>
      </c>
      <c r="F21" s="77">
        <v>22.05</v>
      </c>
      <c r="G21" s="77">
        <v>19.39</v>
      </c>
      <c r="H21" s="105"/>
    </row>
    <row r="22" spans="1:8" ht="33.75">
      <c r="A22" s="8" t="s">
        <v>171</v>
      </c>
      <c r="B22" s="77">
        <v>14.920000000000002</v>
      </c>
      <c r="C22" s="77">
        <v>18.14</v>
      </c>
      <c r="D22" s="77">
        <v>13.56</v>
      </c>
      <c r="E22" s="77">
        <v>12.65</v>
      </c>
      <c r="F22" s="77">
        <v>12.149999999999999</v>
      </c>
      <c r="G22" s="77">
        <v>11.7</v>
      </c>
      <c r="H22" s="105"/>
    </row>
    <row r="23" spans="1:8" ht="22.5">
      <c r="A23" s="8" t="s">
        <v>1602</v>
      </c>
      <c r="B23" s="77">
        <v>14.790000000000001</v>
      </c>
      <c r="C23" s="77">
        <v>16.75</v>
      </c>
      <c r="D23" s="77">
        <v>11.780000000000001</v>
      </c>
      <c r="E23" s="77">
        <v>9.9899999999999984</v>
      </c>
      <c r="F23" s="77">
        <v>9.2200000000000006</v>
      </c>
      <c r="G23" s="77">
        <v>10.199999999999999</v>
      </c>
      <c r="H23" s="105"/>
    </row>
    <row r="24" spans="1:8" ht="22.5">
      <c r="A24" s="8" t="s">
        <v>175</v>
      </c>
      <c r="B24" s="77">
        <v>1.85</v>
      </c>
      <c r="C24" s="77">
        <v>1.8599999999999999</v>
      </c>
      <c r="D24" s="77">
        <v>2.21</v>
      </c>
      <c r="E24" s="77">
        <v>1.75</v>
      </c>
      <c r="F24" s="77">
        <v>1.85</v>
      </c>
      <c r="G24" s="77">
        <v>2.29</v>
      </c>
      <c r="H24" s="105"/>
    </row>
    <row r="25" spans="1:8" ht="56.25">
      <c r="A25" s="8" t="s">
        <v>176</v>
      </c>
      <c r="B25" s="77">
        <v>6.89</v>
      </c>
      <c r="C25" s="77">
        <v>8.83</v>
      </c>
      <c r="D25" s="77">
        <v>7.93</v>
      </c>
      <c r="E25" s="77">
        <v>6.25</v>
      </c>
      <c r="F25" s="77">
        <v>8.1900000000000013</v>
      </c>
      <c r="G25" s="77">
        <v>5.54</v>
      </c>
      <c r="H25" s="105"/>
    </row>
    <row r="26" spans="1:8" ht="45">
      <c r="A26" s="8" t="s">
        <v>179</v>
      </c>
      <c r="B26" s="77">
        <v>2.58</v>
      </c>
      <c r="C26" s="77">
        <v>3.6</v>
      </c>
      <c r="D26" s="77">
        <v>2.34</v>
      </c>
      <c r="E26" s="77">
        <v>2.4299999999999997</v>
      </c>
      <c r="F26" s="77">
        <v>0.44</v>
      </c>
      <c r="G26" s="77">
        <v>2.62</v>
      </c>
      <c r="H26" s="105"/>
    </row>
    <row r="27" spans="1:8" ht="45">
      <c r="A27" s="8" t="s">
        <v>180</v>
      </c>
      <c r="B27" s="77">
        <v>0.6</v>
      </c>
      <c r="C27" s="77">
        <v>0.6</v>
      </c>
      <c r="D27" s="77">
        <v>0.67</v>
      </c>
      <c r="E27" s="77">
        <v>0.47</v>
      </c>
      <c r="F27" s="77">
        <v>0.45</v>
      </c>
      <c r="G27" s="77">
        <v>0.6</v>
      </c>
      <c r="H27" s="105"/>
    </row>
    <row r="28" spans="1:8" ht="45">
      <c r="A28" s="8" t="s">
        <v>181</v>
      </c>
      <c r="B28" s="77">
        <v>0.44</v>
      </c>
      <c r="C28" s="77">
        <v>0.64</v>
      </c>
      <c r="D28" s="77">
        <v>0.53</v>
      </c>
      <c r="E28" s="77">
        <v>0.35</v>
      </c>
      <c r="F28" s="77">
        <v>0.33</v>
      </c>
      <c r="G28" s="77">
        <v>0.64</v>
      </c>
      <c r="H28" s="105"/>
    </row>
    <row r="29" spans="1:8" ht="45">
      <c r="A29" s="8" t="s">
        <v>182</v>
      </c>
      <c r="B29" s="77">
        <v>1.1100000000000001</v>
      </c>
      <c r="C29" s="77">
        <v>1.31</v>
      </c>
      <c r="D29" s="77">
        <v>1.02</v>
      </c>
      <c r="E29" s="77">
        <v>0.87</v>
      </c>
      <c r="F29" s="77">
        <v>0.95</v>
      </c>
      <c r="G29" s="77">
        <v>1.31</v>
      </c>
      <c r="H29" s="105"/>
    </row>
    <row r="30" spans="1:8" ht="33.75">
      <c r="A30" s="8" t="s">
        <v>184</v>
      </c>
      <c r="B30" s="77">
        <v>0.27</v>
      </c>
      <c r="C30" s="77">
        <v>0.27</v>
      </c>
      <c r="D30" s="77">
        <v>0.18</v>
      </c>
      <c r="E30" s="77">
        <v>0.55000000000000004</v>
      </c>
      <c r="F30" s="77">
        <v>0.09</v>
      </c>
      <c r="G30" s="77">
        <v>0.27</v>
      </c>
      <c r="H30" s="105"/>
    </row>
    <row r="31" spans="1:8" ht="45">
      <c r="A31" s="8" t="s">
        <v>185</v>
      </c>
      <c r="B31" s="77">
        <v>1.04</v>
      </c>
      <c r="C31" s="77">
        <v>1.45</v>
      </c>
      <c r="D31" s="77">
        <v>0.55000000000000004</v>
      </c>
      <c r="E31" s="77">
        <v>0.62</v>
      </c>
      <c r="F31" s="77">
        <v>0.4</v>
      </c>
      <c r="G31" s="77">
        <v>0.51</v>
      </c>
      <c r="H31" s="105"/>
    </row>
    <row r="32" spans="1:8" ht="45">
      <c r="A32" s="8" t="s">
        <v>186</v>
      </c>
      <c r="B32" s="77">
        <v>0.82</v>
      </c>
      <c r="C32" s="77">
        <v>1</v>
      </c>
      <c r="D32" s="77">
        <v>0.55000000000000004</v>
      </c>
      <c r="E32" s="77">
        <v>0.56000000000000005</v>
      </c>
      <c r="F32" s="77">
        <v>0.67</v>
      </c>
      <c r="G32" s="77">
        <v>0.76</v>
      </c>
      <c r="H32" s="105"/>
    </row>
    <row r="33" spans="1:8" ht="33.75">
      <c r="A33" s="8" t="s">
        <v>187</v>
      </c>
      <c r="B33" s="77">
        <v>0.36</v>
      </c>
      <c r="C33" s="77">
        <v>0.45</v>
      </c>
      <c r="D33" s="77">
        <v>0.25</v>
      </c>
      <c r="E33" s="77">
        <v>0.45</v>
      </c>
      <c r="F33" s="77">
        <v>0.28999999999999998</v>
      </c>
      <c r="G33" s="77">
        <v>0.28999999999999998</v>
      </c>
      <c r="H33" s="105"/>
    </row>
    <row r="34" spans="1:8" ht="33.75">
      <c r="A34" s="8" t="s">
        <v>188</v>
      </c>
      <c r="B34" s="77">
        <v>0.76</v>
      </c>
      <c r="C34" s="77">
        <v>0.87</v>
      </c>
      <c r="D34" s="77">
        <v>0.57999999999999996</v>
      </c>
      <c r="E34" s="77">
        <v>0.53</v>
      </c>
      <c r="F34" s="77">
        <v>0.76</v>
      </c>
      <c r="G34" s="77">
        <v>0.55000000000000004</v>
      </c>
      <c r="H34" s="105"/>
    </row>
    <row r="35" spans="1:8" ht="33.75">
      <c r="A35" s="8" t="s">
        <v>189</v>
      </c>
      <c r="B35" s="77">
        <v>27.1</v>
      </c>
      <c r="C35" s="77">
        <v>32.950000000000003</v>
      </c>
      <c r="D35" s="77">
        <v>21.189999999999998</v>
      </c>
      <c r="E35" s="77">
        <v>18.799999999999997</v>
      </c>
      <c r="F35" s="77">
        <v>17.990000000000002</v>
      </c>
      <c r="G35" s="77">
        <v>26.4</v>
      </c>
      <c r="H35" s="105"/>
    </row>
    <row r="36" spans="1:8" ht="22.5">
      <c r="A36" s="8" t="s">
        <v>191</v>
      </c>
      <c r="B36" s="77">
        <v>5.13</v>
      </c>
      <c r="C36" s="77">
        <v>0</v>
      </c>
      <c r="D36" s="77">
        <v>3.59</v>
      </c>
      <c r="E36" s="77">
        <v>3.2800000000000002</v>
      </c>
      <c r="F36" s="77">
        <v>3.9</v>
      </c>
      <c r="G36" s="77">
        <v>0</v>
      </c>
      <c r="H36" s="105"/>
    </row>
    <row r="37" spans="1:8" ht="22.5">
      <c r="A37" s="8" t="s">
        <v>192</v>
      </c>
      <c r="B37" s="77">
        <v>13.579999999999998</v>
      </c>
      <c r="C37" s="77">
        <v>17.09</v>
      </c>
      <c r="D37" s="77">
        <v>15.95</v>
      </c>
      <c r="E37" s="77">
        <v>10.690000000000001</v>
      </c>
      <c r="F37" s="77">
        <v>11.9</v>
      </c>
      <c r="G37" s="77">
        <v>13.89</v>
      </c>
      <c r="H37" s="105"/>
    </row>
    <row r="38" spans="1:8" ht="22.5">
      <c r="A38" s="8" t="s">
        <v>194</v>
      </c>
      <c r="B38" s="77">
        <v>0.21000000000000002</v>
      </c>
      <c r="C38" s="77">
        <v>0.25</v>
      </c>
      <c r="D38" s="77">
        <v>0</v>
      </c>
      <c r="E38" s="77">
        <v>0.36</v>
      </c>
      <c r="F38" s="77">
        <v>0</v>
      </c>
      <c r="G38" s="77">
        <v>0.72</v>
      </c>
      <c r="H38" s="105"/>
    </row>
    <row r="39" spans="1:8" ht="33.75">
      <c r="A39" s="8" t="s">
        <v>195</v>
      </c>
      <c r="B39" s="77">
        <v>15.24</v>
      </c>
      <c r="C39" s="77">
        <v>19.41</v>
      </c>
      <c r="D39" s="77">
        <v>12.54</v>
      </c>
      <c r="E39" s="77">
        <v>9.7200000000000006</v>
      </c>
      <c r="F39" s="77">
        <v>11.86</v>
      </c>
      <c r="G39" s="77">
        <v>11.08</v>
      </c>
      <c r="H39" s="105"/>
    </row>
    <row r="40" spans="1:8" ht="22.5">
      <c r="A40" s="8" t="s">
        <v>196</v>
      </c>
      <c r="B40" s="77">
        <v>0.12000000000000001</v>
      </c>
      <c r="C40" s="77">
        <v>0.1</v>
      </c>
      <c r="D40" s="77">
        <v>0.18</v>
      </c>
      <c r="E40" s="77">
        <v>1.03</v>
      </c>
      <c r="F40" s="77">
        <v>0.82000000000000006</v>
      </c>
      <c r="G40" s="77">
        <v>0.82</v>
      </c>
      <c r="H40" s="105"/>
    </row>
    <row r="41" spans="1:8" ht="33.75">
      <c r="A41" s="8" t="s">
        <v>197</v>
      </c>
      <c r="B41" s="77">
        <v>1.74</v>
      </c>
      <c r="C41" s="77">
        <v>2.5499999999999998</v>
      </c>
      <c r="D41" s="77">
        <v>1</v>
      </c>
      <c r="E41" s="77">
        <v>1</v>
      </c>
      <c r="F41" s="77">
        <v>0.85</v>
      </c>
      <c r="G41" s="77">
        <v>0.55000000000000004</v>
      </c>
      <c r="H41" s="105"/>
    </row>
    <row r="42" spans="1:8" ht="22.5">
      <c r="A42" s="8" t="s">
        <v>198</v>
      </c>
      <c r="B42" s="77">
        <v>0.64</v>
      </c>
      <c r="C42" s="77">
        <v>0.75</v>
      </c>
      <c r="D42" s="77">
        <v>0.75</v>
      </c>
      <c r="E42" s="77">
        <v>0.86</v>
      </c>
      <c r="F42" s="77">
        <v>0.81</v>
      </c>
      <c r="G42" s="77">
        <v>1.5</v>
      </c>
      <c r="H42" s="105"/>
    </row>
    <row r="43" spans="1:8" ht="33.75">
      <c r="A43" s="8" t="s">
        <v>199</v>
      </c>
      <c r="B43" s="77">
        <v>33.19</v>
      </c>
      <c r="C43" s="77">
        <v>40.29</v>
      </c>
      <c r="D43" s="77">
        <v>28.240000000000002</v>
      </c>
      <c r="E43" s="77">
        <v>29.1</v>
      </c>
      <c r="F43" s="77">
        <v>15.5</v>
      </c>
      <c r="G43" s="77">
        <v>14.34</v>
      </c>
      <c r="H43" s="105"/>
    </row>
    <row r="44" spans="1:8" ht="33.75">
      <c r="A44" s="8" t="s">
        <v>1611</v>
      </c>
      <c r="B44" s="77">
        <v>30.08</v>
      </c>
      <c r="C44" s="77">
        <v>35.840000000000003</v>
      </c>
      <c r="D44" s="77">
        <v>34.22</v>
      </c>
      <c r="E44" s="77">
        <v>24.23</v>
      </c>
      <c r="F44" s="77">
        <v>27.92</v>
      </c>
      <c r="G44" s="77">
        <v>25.22</v>
      </c>
      <c r="H44" s="105"/>
    </row>
    <row r="45" spans="1:8" ht="22.5">
      <c r="A45" s="8" t="s">
        <v>203</v>
      </c>
      <c r="B45" s="77">
        <v>14.82</v>
      </c>
      <c r="C45" s="77">
        <v>18.259999999999998</v>
      </c>
      <c r="D45" s="77">
        <v>16</v>
      </c>
      <c r="E45" s="77">
        <v>14.170000000000002</v>
      </c>
      <c r="F45" s="77">
        <v>12.78</v>
      </c>
      <c r="G45" s="77">
        <v>12.56</v>
      </c>
      <c r="H45" s="105"/>
    </row>
    <row r="46" spans="1:8" ht="22.5">
      <c r="A46" s="8" t="s">
        <v>1606</v>
      </c>
      <c r="B46" s="77">
        <v>16.689999999999998</v>
      </c>
      <c r="C46" s="77">
        <v>22.68</v>
      </c>
      <c r="D46" s="77">
        <v>17.86</v>
      </c>
      <c r="E46" s="77">
        <v>12.7</v>
      </c>
      <c r="F46" s="77">
        <v>16.14</v>
      </c>
      <c r="G46" s="77">
        <v>14.07</v>
      </c>
      <c r="H46" s="105"/>
    </row>
    <row r="47" spans="1:8" ht="22.5">
      <c r="A47" s="8" t="s">
        <v>206</v>
      </c>
      <c r="B47" s="77">
        <v>8.56</v>
      </c>
      <c r="C47" s="77">
        <v>9.51</v>
      </c>
      <c r="D47" s="77">
        <v>8.14</v>
      </c>
      <c r="E47" s="77">
        <v>7.72</v>
      </c>
      <c r="F47" s="77">
        <v>6.34</v>
      </c>
      <c r="G47" s="77">
        <v>7.18</v>
      </c>
      <c r="H47" s="105"/>
    </row>
    <row r="48" spans="1:8" ht="22.5">
      <c r="A48" s="8" t="s">
        <v>207</v>
      </c>
      <c r="B48" s="77">
        <v>5.48</v>
      </c>
      <c r="C48" s="77">
        <v>7.74</v>
      </c>
      <c r="D48" s="77">
        <v>6.01</v>
      </c>
      <c r="E48" s="77">
        <v>4.5599999999999996</v>
      </c>
      <c r="F48" s="77">
        <v>4.08</v>
      </c>
      <c r="G48" s="77">
        <v>4.51</v>
      </c>
      <c r="H48" s="105"/>
    </row>
    <row r="49" spans="1:8" ht="22.5">
      <c r="A49" s="8" t="s">
        <v>1607</v>
      </c>
      <c r="B49" s="77">
        <v>20.240000000000002</v>
      </c>
      <c r="C49" s="77">
        <v>21.99</v>
      </c>
      <c r="D49" s="77">
        <v>17.520000000000003</v>
      </c>
      <c r="E49" s="77">
        <v>16.799999999999997</v>
      </c>
      <c r="F49" s="77">
        <v>20.41</v>
      </c>
      <c r="G49" s="77">
        <v>24.18</v>
      </c>
      <c r="H49" s="105"/>
    </row>
    <row r="50" spans="1:8" ht="22.5">
      <c r="A50" s="8" t="s">
        <v>1608</v>
      </c>
      <c r="B50" s="77">
        <v>15.57</v>
      </c>
      <c r="C50" s="77">
        <v>20.73</v>
      </c>
      <c r="D50" s="77">
        <v>14.39</v>
      </c>
      <c r="E50" s="77">
        <v>9.43</v>
      </c>
      <c r="F50" s="77">
        <v>9.9400000000000013</v>
      </c>
      <c r="G50" s="77">
        <v>11.83</v>
      </c>
      <c r="H50" s="105"/>
    </row>
    <row r="51" spans="1:8" ht="33.75">
      <c r="A51" s="8" t="s">
        <v>1612</v>
      </c>
      <c r="B51" s="77">
        <v>25.509999999999998</v>
      </c>
      <c r="C51" s="77">
        <v>38.18</v>
      </c>
      <c r="D51" s="77">
        <v>37.46</v>
      </c>
      <c r="E51" s="77">
        <v>28.19</v>
      </c>
      <c r="F51" s="77">
        <v>29.97</v>
      </c>
      <c r="G51" s="77">
        <v>26.009999999999998</v>
      </c>
      <c r="H51" s="105"/>
    </row>
    <row r="52" spans="1:8" ht="33.75">
      <c r="A52" s="8" t="s">
        <v>211</v>
      </c>
      <c r="B52" s="77">
        <v>18.78</v>
      </c>
      <c r="C52" s="77">
        <v>24.48</v>
      </c>
      <c r="D52" s="77">
        <v>20.66</v>
      </c>
      <c r="E52" s="77">
        <v>15</v>
      </c>
      <c r="F52" s="77">
        <v>12.04</v>
      </c>
      <c r="G52" s="77">
        <v>16.329999999999998</v>
      </c>
      <c r="H52" s="105"/>
    </row>
    <row r="53" spans="1:8" ht="33.75">
      <c r="A53" s="8" t="s">
        <v>213</v>
      </c>
      <c r="B53" s="77">
        <v>17.59</v>
      </c>
      <c r="C53" s="77">
        <v>27.189999999999998</v>
      </c>
      <c r="D53" s="77">
        <v>18.170000000000002</v>
      </c>
      <c r="E53" s="77">
        <v>15.309999999999999</v>
      </c>
      <c r="F53" s="77">
        <v>18.149999999999999</v>
      </c>
      <c r="G53" s="77">
        <v>20.47</v>
      </c>
      <c r="H53" s="105"/>
    </row>
    <row r="54" spans="1:8" ht="22.5">
      <c r="A54" s="8" t="s">
        <v>1609</v>
      </c>
      <c r="B54" s="77">
        <v>10.039999999999999</v>
      </c>
      <c r="C54" s="77">
        <v>10.8</v>
      </c>
      <c r="D54" s="77">
        <v>13.2</v>
      </c>
      <c r="E54" s="77">
        <v>11.68</v>
      </c>
      <c r="F54" s="77">
        <v>8.620000000000001</v>
      </c>
      <c r="G54" s="77">
        <v>8.7899999999999991</v>
      </c>
      <c r="H54" s="105"/>
    </row>
    <row r="55" spans="1:8" ht="22.5">
      <c r="A55" s="8" t="s">
        <v>1610</v>
      </c>
      <c r="B55" s="77">
        <v>23.3</v>
      </c>
      <c r="C55" s="77">
        <v>25.130000000000003</v>
      </c>
      <c r="D55" s="77">
        <v>14.77</v>
      </c>
      <c r="E55" s="77">
        <v>15.3</v>
      </c>
      <c r="F55" s="77">
        <v>11.870000000000001</v>
      </c>
      <c r="G55" s="77">
        <v>21.41</v>
      </c>
      <c r="H55" s="105"/>
    </row>
    <row r="56" spans="1:8" ht="33.75">
      <c r="A56" s="8" t="s">
        <v>217</v>
      </c>
      <c r="B56" s="77">
        <v>7.2</v>
      </c>
      <c r="C56" s="77">
        <v>8.35</v>
      </c>
      <c r="D56" s="77">
        <v>6.8999999999999995</v>
      </c>
      <c r="E56" s="77">
        <v>5.86</v>
      </c>
      <c r="F56" s="77">
        <v>6.1499999999999995</v>
      </c>
      <c r="G56" s="77">
        <v>4.66</v>
      </c>
      <c r="H56" s="105"/>
    </row>
    <row r="57" spans="1:8" ht="33.75">
      <c r="A57" s="8" t="s">
        <v>219</v>
      </c>
      <c r="B57" s="77">
        <v>11.96</v>
      </c>
      <c r="C57" s="77">
        <v>16.02</v>
      </c>
      <c r="D57" s="77">
        <v>9.59</v>
      </c>
      <c r="E57" s="77">
        <v>11.21</v>
      </c>
      <c r="F57" s="77">
        <v>15.34</v>
      </c>
      <c r="G57" s="77">
        <v>14.46</v>
      </c>
      <c r="H57" s="105"/>
    </row>
    <row r="58" spans="1:8" ht="33.75">
      <c r="A58" s="8" t="s">
        <v>221</v>
      </c>
      <c r="B58" s="77">
        <v>15.46</v>
      </c>
      <c r="C58" s="77">
        <v>19.45</v>
      </c>
      <c r="D58" s="77">
        <v>12.530000000000001</v>
      </c>
      <c r="E58" s="77">
        <v>10.91</v>
      </c>
      <c r="F58" s="77">
        <v>7.92</v>
      </c>
      <c r="G58" s="77">
        <v>11.97</v>
      </c>
      <c r="H58" s="105"/>
    </row>
    <row r="59" spans="1:8" ht="22.5">
      <c r="A59" s="8" t="s">
        <v>223</v>
      </c>
      <c r="B59" s="77">
        <v>1.86</v>
      </c>
      <c r="C59" s="77">
        <v>1.2</v>
      </c>
      <c r="D59" s="77">
        <v>0.74</v>
      </c>
      <c r="E59" s="77">
        <v>0.71</v>
      </c>
      <c r="F59" s="77">
        <v>0.35</v>
      </c>
      <c r="G59" s="77">
        <v>0.8</v>
      </c>
      <c r="H59" s="105"/>
    </row>
    <row r="60" spans="1:8" ht="33.75">
      <c r="A60" s="8" t="s">
        <v>225</v>
      </c>
      <c r="B60" s="77">
        <v>25.77</v>
      </c>
      <c r="C60" s="77">
        <v>33.29</v>
      </c>
      <c r="D60" s="77">
        <v>28.46</v>
      </c>
      <c r="E60" s="77">
        <v>24.11</v>
      </c>
      <c r="F60" s="77">
        <v>26.310000000000002</v>
      </c>
      <c r="G60" s="77">
        <v>25.240000000000002</v>
      </c>
      <c r="H60" s="105"/>
    </row>
    <row r="61" spans="1:8" ht="33.75">
      <c r="A61" s="8" t="s">
        <v>226</v>
      </c>
      <c r="B61" s="77">
        <v>19.86</v>
      </c>
      <c r="C61" s="77">
        <v>16.310000000000002</v>
      </c>
      <c r="D61" s="77">
        <v>12.280000000000001</v>
      </c>
      <c r="E61" s="77">
        <v>15.93</v>
      </c>
      <c r="F61" s="77">
        <v>14.260000000000002</v>
      </c>
      <c r="G61" s="77">
        <v>14.41</v>
      </c>
      <c r="H61" s="105"/>
    </row>
    <row r="62" spans="1:8" ht="33.75">
      <c r="A62" s="8" t="s">
        <v>227</v>
      </c>
      <c r="B62" s="77">
        <v>12.65</v>
      </c>
      <c r="C62" s="77">
        <v>14.77</v>
      </c>
      <c r="D62" s="77">
        <v>19.23</v>
      </c>
      <c r="E62" s="77">
        <v>12</v>
      </c>
      <c r="F62" s="77">
        <v>18.100000000000001</v>
      </c>
      <c r="G62" s="77">
        <v>14.67</v>
      </c>
      <c r="H62" s="105"/>
    </row>
    <row r="63" spans="1:8" ht="33.75">
      <c r="A63" s="8" t="s">
        <v>228</v>
      </c>
      <c r="B63" s="77">
        <v>25.83</v>
      </c>
      <c r="C63" s="77">
        <v>35.1</v>
      </c>
      <c r="D63" s="77">
        <v>29.79</v>
      </c>
      <c r="E63" s="77">
        <v>23.04</v>
      </c>
      <c r="F63" s="77">
        <v>22.619999999999997</v>
      </c>
      <c r="G63" s="77">
        <v>27.28</v>
      </c>
      <c r="H63" s="105"/>
    </row>
    <row r="64" spans="1:8" ht="33.75">
      <c r="A64" s="8" t="s">
        <v>229</v>
      </c>
      <c r="B64" s="77">
        <v>2.0299999999999998</v>
      </c>
      <c r="C64" s="77">
        <v>5.19</v>
      </c>
      <c r="D64" s="77">
        <v>3.22</v>
      </c>
      <c r="E64" s="77">
        <v>3.4400000000000004</v>
      </c>
      <c r="F64" s="77">
        <v>2.81</v>
      </c>
      <c r="G64" s="77">
        <v>3.78</v>
      </c>
      <c r="H64" s="105"/>
    </row>
    <row r="65" spans="1:8" ht="33.75">
      <c r="A65" s="8" t="s">
        <v>230</v>
      </c>
      <c r="B65" s="77">
        <v>10.8</v>
      </c>
      <c r="C65" s="77">
        <v>11.93</v>
      </c>
      <c r="D65" s="77">
        <v>6.95</v>
      </c>
      <c r="E65" s="77">
        <v>8.59</v>
      </c>
      <c r="F65" s="77">
        <v>10.25</v>
      </c>
      <c r="G65" s="77">
        <v>6.83</v>
      </c>
      <c r="H65" s="105"/>
    </row>
    <row r="66" spans="1:8" ht="22.5">
      <c r="A66" s="8" t="s">
        <v>231</v>
      </c>
      <c r="B66" s="77">
        <v>1.7</v>
      </c>
      <c r="C66" s="77">
        <v>4.16</v>
      </c>
      <c r="D66" s="77">
        <v>1.43</v>
      </c>
      <c r="E66" s="77">
        <v>1.43</v>
      </c>
      <c r="F66" s="77">
        <v>1.25</v>
      </c>
      <c r="G66" s="77">
        <v>1.25</v>
      </c>
      <c r="H66" s="105"/>
    </row>
    <row r="67" spans="1:8" ht="22.5">
      <c r="A67" s="8" t="s">
        <v>232</v>
      </c>
      <c r="B67" s="77">
        <v>2.36</v>
      </c>
      <c r="C67" s="77">
        <v>1.34</v>
      </c>
      <c r="D67" s="77">
        <v>1.07</v>
      </c>
      <c r="E67" s="77">
        <v>1.29</v>
      </c>
      <c r="F67" s="77">
        <v>1.83</v>
      </c>
      <c r="G67" s="77">
        <v>1.29</v>
      </c>
      <c r="H67" s="105"/>
    </row>
    <row r="68" spans="1:8" ht="22.5">
      <c r="A68" s="8" t="s">
        <v>233</v>
      </c>
      <c r="B68" s="77">
        <v>0.71</v>
      </c>
      <c r="C68" s="77">
        <v>1.05</v>
      </c>
      <c r="D68" s="77">
        <v>0.8</v>
      </c>
      <c r="E68" s="77">
        <v>0.53</v>
      </c>
      <c r="F68" s="77">
        <v>1.06</v>
      </c>
      <c r="G68" s="77">
        <v>0.74</v>
      </c>
      <c r="H68" s="105"/>
    </row>
    <row r="69" spans="1:8" ht="33.75">
      <c r="A69" s="8" t="s">
        <v>235</v>
      </c>
      <c r="B69" s="77">
        <v>26.310000000000002</v>
      </c>
      <c r="C69" s="77">
        <v>34.36</v>
      </c>
      <c r="D69" s="77">
        <v>23.41</v>
      </c>
      <c r="E69" s="77">
        <v>18.79</v>
      </c>
      <c r="F69" s="77">
        <v>28.61</v>
      </c>
      <c r="G69" s="77">
        <v>24.38</v>
      </c>
      <c r="H69" s="105"/>
    </row>
    <row r="70" spans="1:8" ht="33.75">
      <c r="A70" s="8" t="s">
        <v>1613</v>
      </c>
      <c r="B70" s="77">
        <v>21.67</v>
      </c>
      <c r="C70" s="77">
        <v>22.39</v>
      </c>
      <c r="D70" s="77">
        <v>18.73</v>
      </c>
      <c r="E70" s="77">
        <v>13.64</v>
      </c>
      <c r="F70" s="77">
        <v>18.189999999999998</v>
      </c>
      <c r="G70" s="77">
        <v>13.3</v>
      </c>
      <c r="H70" s="105"/>
    </row>
    <row r="71" spans="1:8" ht="33.75">
      <c r="A71" s="8" t="s">
        <v>238</v>
      </c>
      <c r="B71" s="77">
        <v>60.14</v>
      </c>
      <c r="C71" s="77">
        <v>73.5</v>
      </c>
      <c r="D71" s="77">
        <v>46.38</v>
      </c>
      <c r="E71" s="77">
        <v>39.56</v>
      </c>
      <c r="F71" s="77">
        <v>27.919999999999998</v>
      </c>
      <c r="G71" s="77">
        <v>53.980000000000004</v>
      </c>
      <c r="H71" s="105"/>
    </row>
    <row r="72" spans="1:8" ht="33.75">
      <c r="A72" s="8" t="s">
        <v>240</v>
      </c>
      <c r="B72" s="77">
        <v>36.07</v>
      </c>
      <c r="C72" s="77">
        <v>46.03</v>
      </c>
      <c r="D72" s="77">
        <v>35.35</v>
      </c>
      <c r="E72" s="77">
        <v>28.78</v>
      </c>
      <c r="F72" s="77">
        <v>31.53</v>
      </c>
      <c r="G72" s="77">
        <v>28.04</v>
      </c>
      <c r="H72" s="105"/>
    </row>
    <row r="73" spans="1:8" ht="56.25">
      <c r="A73" s="8" t="s">
        <v>242</v>
      </c>
      <c r="B73" s="77">
        <v>3.7800000000000002</v>
      </c>
      <c r="C73" s="77">
        <v>3.66</v>
      </c>
      <c r="D73" s="77">
        <v>6.43</v>
      </c>
      <c r="E73" s="77">
        <v>4.08</v>
      </c>
      <c r="F73" s="77">
        <v>4.04</v>
      </c>
      <c r="G73" s="77">
        <v>0.71000000000000008</v>
      </c>
      <c r="H73" s="105"/>
    </row>
    <row r="74" spans="1:8" ht="33.75">
      <c r="A74" s="8" t="s">
        <v>243</v>
      </c>
      <c r="B74" s="77">
        <v>1.23</v>
      </c>
      <c r="C74" s="77">
        <v>3.08</v>
      </c>
      <c r="D74" s="77">
        <v>2.29</v>
      </c>
      <c r="E74" s="77">
        <v>2.0499999999999998</v>
      </c>
      <c r="F74" s="77">
        <v>0.84</v>
      </c>
      <c r="G74" s="77">
        <v>1.68</v>
      </c>
      <c r="H74" s="105"/>
    </row>
    <row r="75" spans="1:8" ht="56.25">
      <c r="A75" s="8" t="s">
        <v>244</v>
      </c>
      <c r="B75" s="77">
        <v>12.1</v>
      </c>
      <c r="C75" s="77">
        <v>12.79</v>
      </c>
      <c r="D75" s="77">
        <v>12.29</v>
      </c>
      <c r="E75" s="77">
        <v>12.48</v>
      </c>
      <c r="F75" s="77">
        <v>12.510000000000002</v>
      </c>
      <c r="G75" s="77">
        <v>11.48</v>
      </c>
      <c r="H75" s="105"/>
    </row>
    <row r="76" spans="1:8" ht="22.5">
      <c r="A76" s="8" t="s">
        <v>245</v>
      </c>
      <c r="B76" s="77">
        <v>0.23</v>
      </c>
      <c r="C76" s="77">
        <v>0.13</v>
      </c>
      <c r="D76" s="77">
        <v>0.12</v>
      </c>
      <c r="E76" s="77">
        <v>0.14000000000000001</v>
      </c>
      <c r="F76" s="77">
        <v>0.06</v>
      </c>
      <c r="G76" s="77">
        <v>0.06</v>
      </c>
      <c r="H76" s="105"/>
    </row>
    <row r="77" spans="1:8" ht="45">
      <c r="A77" s="8" t="s">
        <v>246</v>
      </c>
      <c r="B77" s="77">
        <v>0.9</v>
      </c>
      <c r="C77" s="77">
        <v>0.99</v>
      </c>
      <c r="D77" s="77">
        <v>1.17</v>
      </c>
      <c r="E77" s="77">
        <v>1.08</v>
      </c>
      <c r="F77" s="77">
        <v>0.81</v>
      </c>
      <c r="G77" s="77">
        <v>1.04</v>
      </c>
      <c r="H77" s="105"/>
    </row>
    <row r="78" spans="1:8" ht="56.25">
      <c r="A78" s="8" t="s">
        <v>1605</v>
      </c>
      <c r="B78" s="77">
        <v>4.45</v>
      </c>
      <c r="C78" s="77">
        <v>8.0299999999999994</v>
      </c>
      <c r="D78" s="77">
        <v>0.93</v>
      </c>
      <c r="E78" s="77">
        <v>1.0900000000000001</v>
      </c>
      <c r="F78" s="77">
        <v>3.82</v>
      </c>
      <c r="G78" s="77">
        <v>8.9600000000000009</v>
      </c>
      <c r="H78" s="105"/>
    </row>
    <row r="79" spans="1:8" ht="45">
      <c r="A79" s="8" t="s">
        <v>248</v>
      </c>
      <c r="B79" s="77">
        <v>1.73</v>
      </c>
      <c r="C79" s="77">
        <v>3.09</v>
      </c>
      <c r="D79" s="77">
        <v>2.41</v>
      </c>
      <c r="E79" s="77">
        <v>1.9800000000000002</v>
      </c>
      <c r="F79" s="77">
        <v>0.11</v>
      </c>
      <c r="G79" s="77">
        <v>2.61</v>
      </c>
      <c r="H79" s="105"/>
    </row>
    <row r="80" spans="1:8" ht="33.75">
      <c r="A80" s="8" t="s">
        <v>249</v>
      </c>
      <c r="B80" s="77">
        <v>0.7</v>
      </c>
      <c r="C80" s="77">
        <v>0.64</v>
      </c>
      <c r="D80" s="77">
        <v>0.37</v>
      </c>
      <c r="E80" s="77">
        <v>0.92</v>
      </c>
      <c r="F80" s="77">
        <v>0.37</v>
      </c>
      <c r="G80" s="77">
        <v>0.22</v>
      </c>
      <c r="H80" s="105"/>
    </row>
    <row r="81" spans="1:8" ht="22.5">
      <c r="A81" s="8" t="s">
        <v>250</v>
      </c>
      <c r="B81" s="77">
        <v>0.54</v>
      </c>
      <c r="C81" s="77">
        <v>0.25</v>
      </c>
      <c r="D81" s="77">
        <v>1.29</v>
      </c>
      <c r="E81" s="77">
        <v>0.43</v>
      </c>
      <c r="F81" s="77">
        <v>0.54</v>
      </c>
      <c r="G81" s="77">
        <v>1.29</v>
      </c>
      <c r="H81" s="105"/>
    </row>
    <row r="82" spans="1:8" ht="33.75">
      <c r="A82" s="8" t="s">
        <v>252</v>
      </c>
      <c r="B82" s="77">
        <v>1.55</v>
      </c>
      <c r="C82" s="77">
        <v>1.4</v>
      </c>
      <c r="D82" s="77">
        <v>1.0900000000000001</v>
      </c>
      <c r="E82" s="77">
        <v>0.71</v>
      </c>
      <c r="F82" s="77">
        <v>1.24</v>
      </c>
      <c r="G82" s="77">
        <v>1.05</v>
      </c>
      <c r="H82" s="105"/>
    </row>
    <row r="83" spans="1:8" ht="45">
      <c r="A83" s="8" t="s">
        <v>253</v>
      </c>
      <c r="B83" s="77">
        <v>0.19</v>
      </c>
      <c r="C83" s="77">
        <v>0.41</v>
      </c>
      <c r="D83" s="77">
        <v>0.22</v>
      </c>
      <c r="E83" s="77">
        <v>0.13</v>
      </c>
      <c r="F83" s="77">
        <v>0.17</v>
      </c>
      <c r="G83" s="77">
        <v>0.22</v>
      </c>
      <c r="H83" s="105"/>
    </row>
    <row r="84" spans="1:8" ht="45">
      <c r="A84" s="8" t="s">
        <v>254</v>
      </c>
      <c r="B84" s="77">
        <v>0.96</v>
      </c>
      <c r="C84" s="77">
        <v>2.19</v>
      </c>
      <c r="D84" s="77">
        <v>1.49</v>
      </c>
      <c r="E84" s="77">
        <v>1.55</v>
      </c>
      <c r="F84" s="77">
        <v>1.75</v>
      </c>
      <c r="G84" s="77">
        <v>1.57</v>
      </c>
      <c r="H84" s="105"/>
    </row>
    <row r="85" spans="1:8" ht="33.75">
      <c r="A85" s="8" t="s">
        <v>255</v>
      </c>
      <c r="B85" s="77">
        <v>0.36</v>
      </c>
      <c r="C85" s="77">
        <v>0.91</v>
      </c>
      <c r="D85" s="77">
        <v>0.82</v>
      </c>
      <c r="E85" s="77">
        <v>0.91</v>
      </c>
      <c r="F85" s="77">
        <v>1.04</v>
      </c>
      <c r="G85" s="77">
        <v>0.71</v>
      </c>
      <c r="H85" s="105"/>
    </row>
    <row r="86" spans="1:8" ht="22.5">
      <c r="A86" s="8" t="s">
        <v>256</v>
      </c>
      <c r="B86" s="77">
        <v>0.56000000000000005</v>
      </c>
      <c r="C86" s="77">
        <v>0.72</v>
      </c>
      <c r="D86" s="77">
        <v>0.54</v>
      </c>
      <c r="E86" s="77">
        <v>0.45</v>
      </c>
      <c r="F86" s="77">
        <v>0.56000000000000005</v>
      </c>
      <c r="G86" s="77">
        <v>0.59</v>
      </c>
      <c r="H86" s="105"/>
    </row>
    <row r="87" spans="1:8" ht="33.75">
      <c r="A87" s="8" t="s">
        <v>259</v>
      </c>
      <c r="B87" s="77">
        <v>23.550000000000004</v>
      </c>
      <c r="C87" s="77">
        <v>24.560000000000002</v>
      </c>
      <c r="D87" s="77">
        <v>14.18</v>
      </c>
      <c r="E87" s="77">
        <v>17.22</v>
      </c>
      <c r="F87" s="77">
        <v>14.74</v>
      </c>
      <c r="G87" s="77">
        <v>15.84</v>
      </c>
      <c r="H87" s="105"/>
    </row>
    <row r="88" spans="1:8" ht="22.5">
      <c r="A88" s="8" t="s">
        <v>261</v>
      </c>
      <c r="B88" s="77">
        <v>4.8</v>
      </c>
      <c r="C88" s="77">
        <v>4.25</v>
      </c>
      <c r="D88" s="77">
        <v>3.7</v>
      </c>
      <c r="E88" s="77">
        <v>3.7</v>
      </c>
      <c r="F88" s="77">
        <v>4.1399999999999997</v>
      </c>
      <c r="G88" s="77">
        <v>3.82</v>
      </c>
      <c r="H88" s="105"/>
    </row>
    <row r="89" spans="1:8" ht="33.75">
      <c r="A89" s="8" t="s">
        <v>263</v>
      </c>
      <c r="B89" s="77">
        <v>12.94</v>
      </c>
      <c r="C89" s="77">
        <v>14.84</v>
      </c>
      <c r="D89" s="77">
        <v>9.0399999999999991</v>
      </c>
      <c r="E89" s="77">
        <v>9.51</v>
      </c>
      <c r="F89" s="77">
        <v>11.02</v>
      </c>
      <c r="G89" s="77">
        <v>11.05</v>
      </c>
      <c r="H89" s="105"/>
    </row>
    <row r="90" spans="1:8" ht="22.5">
      <c r="A90" s="8" t="s">
        <v>264</v>
      </c>
      <c r="B90" s="77">
        <v>7.35</v>
      </c>
      <c r="C90" s="77">
        <v>8.5300000000000011</v>
      </c>
      <c r="D90" s="77">
        <v>5</v>
      </c>
      <c r="E90" s="77">
        <v>5.3100000000000005</v>
      </c>
      <c r="F90" s="77">
        <v>6.02</v>
      </c>
      <c r="G90" s="77">
        <v>6.0500000000000007</v>
      </c>
      <c r="H90" s="105"/>
    </row>
    <row r="91" spans="1:8" ht="22.5">
      <c r="A91" s="8" t="s">
        <v>266</v>
      </c>
      <c r="B91" s="77">
        <v>4.3600000000000003</v>
      </c>
      <c r="C91" s="77">
        <v>4.9000000000000004</v>
      </c>
      <c r="D91" s="77">
        <v>2.5099999999999998</v>
      </c>
      <c r="E91" s="77">
        <v>3.05</v>
      </c>
      <c r="F91" s="77">
        <v>2.72</v>
      </c>
      <c r="G91" s="77">
        <v>2.83</v>
      </c>
      <c r="H91" s="105"/>
    </row>
    <row r="92" spans="1:8" ht="22.5">
      <c r="A92" s="8" t="s">
        <v>268</v>
      </c>
      <c r="B92" s="77">
        <v>1.01</v>
      </c>
      <c r="C92" s="77">
        <v>1</v>
      </c>
      <c r="D92" s="77">
        <v>0.57000000000000006</v>
      </c>
      <c r="E92" s="77">
        <v>0.83000000000000007</v>
      </c>
      <c r="F92" s="77">
        <v>0.77</v>
      </c>
      <c r="G92" s="77">
        <v>0.89999999999999991</v>
      </c>
      <c r="H92" s="105"/>
    </row>
    <row r="93" spans="1:8" ht="22.5">
      <c r="A93" s="8" t="s">
        <v>270</v>
      </c>
      <c r="B93" s="77">
        <v>3.29</v>
      </c>
      <c r="C93" s="77">
        <v>2.75</v>
      </c>
      <c r="D93" s="77">
        <v>2.4</v>
      </c>
      <c r="E93" s="77">
        <v>3.29</v>
      </c>
      <c r="F93" s="77">
        <v>2.0099999999999998</v>
      </c>
      <c r="G93" s="77">
        <v>2.4700000000000002</v>
      </c>
      <c r="H93" s="105"/>
    </row>
    <row r="94" spans="1:8" ht="33.75">
      <c r="A94" s="8" t="s">
        <v>271</v>
      </c>
      <c r="B94" s="77">
        <v>12.1</v>
      </c>
      <c r="C94" s="77">
        <v>15.57</v>
      </c>
      <c r="D94" s="77">
        <v>10.809999999999999</v>
      </c>
      <c r="E94" s="77">
        <v>8.61</v>
      </c>
      <c r="F94" s="77">
        <v>11.04</v>
      </c>
      <c r="G94" s="77">
        <v>9.120000000000001</v>
      </c>
      <c r="H94" s="105"/>
    </row>
    <row r="95" spans="1:8" ht="22.5">
      <c r="A95" s="8" t="s">
        <v>272</v>
      </c>
      <c r="B95" s="77">
        <v>4.5999999999999996</v>
      </c>
      <c r="C95" s="77">
        <v>5.34</v>
      </c>
      <c r="D95" s="77">
        <v>3.45</v>
      </c>
      <c r="E95" s="77">
        <v>3.5599999999999996</v>
      </c>
      <c r="F95" s="77">
        <v>3.2</v>
      </c>
      <c r="G95" s="77">
        <v>2.9899999999999998</v>
      </c>
      <c r="H95" s="105"/>
    </row>
    <row r="96" spans="1:8" ht="22.5">
      <c r="A96" s="8" t="s">
        <v>1603</v>
      </c>
      <c r="B96" s="77">
        <v>12.73</v>
      </c>
      <c r="C96" s="77">
        <v>12.34</v>
      </c>
      <c r="D96" s="77">
        <v>11.47</v>
      </c>
      <c r="E96" s="77">
        <v>11.030000000000001</v>
      </c>
      <c r="F96" s="77">
        <v>13.78</v>
      </c>
      <c r="G96" s="77">
        <v>9.8099999999999987</v>
      </c>
      <c r="H96" s="105"/>
    </row>
    <row r="97" spans="1:8" ht="22.5">
      <c r="A97" s="8" t="s">
        <v>275</v>
      </c>
      <c r="B97" s="77">
        <v>0.82</v>
      </c>
      <c r="C97" s="77">
        <v>0.96</v>
      </c>
      <c r="D97" s="77">
        <v>0.47</v>
      </c>
      <c r="E97" s="77">
        <v>0.49</v>
      </c>
      <c r="F97" s="77">
        <v>0.51</v>
      </c>
      <c r="G97" s="77">
        <v>0.34</v>
      </c>
      <c r="H97" s="105"/>
    </row>
    <row r="98" spans="1:8" ht="22.5">
      <c r="A98" s="8" t="s">
        <v>1604</v>
      </c>
      <c r="B98" s="77">
        <v>2.25</v>
      </c>
      <c r="C98" s="77">
        <v>1.64</v>
      </c>
      <c r="D98" s="77">
        <v>3.3000000000000003</v>
      </c>
      <c r="E98" s="77">
        <v>2.9299999999999997</v>
      </c>
      <c r="F98" s="77">
        <v>1.22</v>
      </c>
      <c r="G98" s="77">
        <v>0.85</v>
      </c>
      <c r="H98" s="105"/>
    </row>
    <row r="99" spans="1:8" ht="22.5">
      <c r="A99" s="8" t="s">
        <v>277</v>
      </c>
      <c r="B99" s="77">
        <v>2.89</v>
      </c>
      <c r="C99" s="77">
        <v>2.94</v>
      </c>
      <c r="D99" s="77">
        <v>2.29</v>
      </c>
      <c r="E99" s="77">
        <v>2.0099999999999998</v>
      </c>
      <c r="F99" s="77">
        <v>2.09</v>
      </c>
      <c r="G99" s="77">
        <v>2.83</v>
      </c>
      <c r="H99" s="105"/>
    </row>
    <row r="100" spans="1:8" ht="22.5">
      <c r="A100" s="8" t="s">
        <v>279</v>
      </c>
      <c r="B100" s="77">
        <v>5.5600000000000005</v>
      </c>
      <c r="C100" s="77">
        <v>6.65</v>
      </c>
      <c r="D100" s="77">
        <v>3.8200000000000003</v>
      </c>
      <c r="E100" s="77">
        <v>3.8200000000000003</v>
      </c>
      <c r="F100" s="77">
        <v>3.33</v>
      </c>
      <c r="G100" s="77">
        <v>3.71</v>
      </c>
      <c r="H100" s="105"/>
    </row>
    <row r="101" spans="1:8" ht="33.75">
      <c r="A101" s="8" t="s">
        <v>280</v>
      </c>
      <c r="B101" s="77">
        <v>6.26</v>
      </c>
      <c r="C101" s="77">
        <v>17.89</v>
      </c>
      <c r="D101" s="77">
        <v>11.55</v>
      </c>
      <c r="E101" s="77">
        <v>10.75</v>
      </c>
      <c r="F101" s="77">
        <v>0</v>
      </c>
      <c r="G101" s="77">
        <v>7.77</v>
      </c>
      <c r="H101" s="105"/>
    </row>
    <row r="102" spans="1:8" ht="22.5">
      <c r="A102" s="8" t="s">
        <v>283</v>
      </c>
      <c r="B102" s="77">
        <v>2.02</v>
      </c>
      <c r="C102" s="77">
        <v>2.25</v>
      </c>
      <c r="D102" s="77">
        <v>1.72</v>
      </c>
      <c r="E102" s="77">
        <v>1.2400000000000002</v>
      </c>
      <c r="F102" s="77">
        <v>1.55</v>
      </c>
      <c r="G102" s="77">
        <v>1.65</v>
      </c>
      <c r="H102" s="105"/>
    </row>
    <row r="103" spans="1:8" ht="33.75">
      <c r="A103" s="8" t="s">
        <v>285</v>
      </c>
      <c r="B103" s="77">
        <v>18.62</v>
      </c>
      <c r="C103" s="77">
        <v>24.48</v>
      </c>
      <c r="D103" s="77">
        <v>12.280000000000001</v>
      </c>
      <c r="E103" s="77">
        <v>10.170000000000002</v>
      </c>
      <c r="F103" s="77">
        <v>13.39</v>
      </c>
      <c r="G103" s="77">
        <v>9.84</v>
      </c>
      <c r="H103" s="105"/>
    </row>
    <row r="104" spans="1:8" ht="22.5">
      <c r="A104" s="8" t="s">
        <v>287</v>
      </c>
      <c r="B104" s="77">
        <v>3.16</v>
      </c>
      <c r="C104" s="77">
        <v>5.13</v>
      </c>
      <c r="D104" s="77">
        <v>2.4</v>
      </c>
      <c r="E104" s="77">
        <v>2.0699999999999998</v>
      </c>
      <c r="F104" s="77">
        <v>2.83</v>
      </c>
      <c r="G104" s="77">
        <v>2.4</v>
      </c>
      <c r="H104" s="105"/>
    </row>
    <row r="105" spans="1:8" ht="22.5">
      <c r="A105" s="8" t="s">
        <v>289</v>
      </c>
      <c r="B105" s="77">
        <v>2.5099999999999998</v>
      </c>
      <c r="C105" s="77">
        <v>2.4</v>
      </c>
      <c r="D105" s="77">
        <v>1.9100000000000001</v>
      </c>
      <c r="E105" s="77">
        <v>2.29</v>
      </c>
      <c r="F105" s="77">
        <v>2.4500000000000002</v>
      </c>
      <c r="G105" s="77">
        <v>2.29</v>
      </c>
      <c r="H105" s="105"/>
    </row>
    <row r="106" spans="1:8" ht="22.5">
      <c r="A106" s="8" t="s">
        <v>290</v>
      </c>
      <c r="B106" s="77">
        <v>1.56</v>
      </c>
      <c r="C106" s="77">
        <v>2.31</v>
      </c>
      <c r="D106" s="77">
        <v>1.58</v>
      </c>
      <c r="E106" s="77">
        <v>1.18</v>
      </c>
      <c r="F106" s="77">
        <v>1.18</v>
      </c>
      <c r="G106" s="77">
        <v>0.97</v>
      </c>
      <c r="H106" s="105"/>
    </row>
    <row r="107" spans="1:8" ht="33.75">
      <c r="A107" s="8" t="s">
        <v>292</v>
      </c>
      <c r="B107" s="77">
        <v>5.92</v>
      </c>
      <c r="C107" s="77">
        <v>6.73</v>
      </c>
      <c r="D107" s="77">
        <v>4.68</v>
      </c>
      <c r="E107" s="77">
        <v>4.1100000000000003</v>
      </c>
      <c r="F107" s="77">
        <v>4.8100000000000005</v>
      </c>
      <c r="G107" s="77">
        <v>4.9399999999999995</v>
      </c>
      <c r="H107" s="105"/>
    </row>
    <row r="108" spans="1:8" ht="33.75">
      <c r="A108" s="8" t="s">
        <v>294</v>
      </c>
      <c r="B108" s="77">
        <v>17.46</v>
      </c>
      <c r="C108" s="77">
        <v>9.14</v>
      </c>
      <c r="D108" s="77">
        <v>3.09</v>
      </c>
      <c r="E108" s="77">
        <v>9.4699999999999989</v>
      </c>
      <c r="F108" s="77">
        <v>12.7</v>
      </c>
      <c r="G108" s="77">
        <v>9.85</v>
      </c>
      <c r="H108" s="105"/>
    </row>
    <row r="109" spans="1:8" ht="22.5">
      <c r="A109" s="8" t="s">
        <v>296</v>
      </c>
      <c r="B109" s="77">
        <v>0.02</v>
      </c>
      <c r="C109" s="77">
        <v>0.02</v>
      </c>
      <c r="D109" s="77">
        <v>0</v>
      </c>
      <c r="E109" s="77">
        <v>0</v>
      </c>
      <c r="F109" s="77">
        <v>0</v>
      </c>
      <c r="G109" s="77">
        <v>0.2</v>
      </c>
      <c r="H109" s="105"/>
    </row>
    <row r="110" spans="1:8" ht="22.5">
      <c r="A110" s="8" t="s">
        <v>297</v>
      </c>
      <c r="B110" s="77">
        <v>0.95</v>
      </c>
      <c r="C110" s="77">
        <v>1.18</v>
      </c>
      <c r="D110" s="77">
        <v>1.27</v>
      </c>
      <c r="E110" s="77">
        <v>1.1200000000000001</v>
      </c>
      <c r="F110" s="77">
        <v>0.91</v>
      </c>
      <c r="G110" s="77">
        <v>0.80999999999999994</v>
      </c>
      <c r="H110" s="105"/>
    </row>
    <row r="111" spans="1:8" ht="33.75">
      <c r="A111" s="8" t="s">
        <v>299</v>
      </c>
      <c r="B111" s="77">
        <v>0.88</v>
      </c>
      <c r="C111" s="77">
        <v>0.95</v>
      </c>
      <c r="D111" s="77">
        <v>0.8</v>
      </c>
      <c r="E111" s="77">
        <v>0.67</v>
      </c>
      <c r="F111" s="77">
        <v>0.67</v>
      </c>
      <c r="G111" s="77">
        <v>0.97</v>
      </c>
      <c r="H111" s="105"/>
    </row>
    <row r="112" spans="1:8" ht="22.5">
      <c r="A112" s="8" t="s">
        <v>300</v>
      </c>
      <c r="B112" s="77">
        <v>1.9</v>
      </c>
      <c r="C112" s="77">
        <v>1.9</v>
      </c>
      <c r="D112" s="77">
        <v>1.43</v>
      </c>
      <c r="E112" s="77">
        <v>1.24</v>
      </c>
      <c r="F112" s="77">
        <v>1.52</v>
      </c>
      <c r="G112" s="77">
        <v>1.1399999999999999</v>
      </c>
      <c r="H112" s="105"/>
    </row>
    <row r="113" spans="1:8" ht="33.75">
      <c r="A113" s="8" t="s">
        <v>301</v>
      </c>
      <c r="B113" s="77">
        <v>1.05</v>
      </c>
      <c r="C113" s="77">
        <v>1.2</v>
      </c>
      <c r="D113" s="77">
        <v>0.99</v>
      </c>
      <c r="E113" s="77">
        <v>0.86</v>
      </c>
      <c r="F113" s="77">
        <v>1.01</v>
      </c>
      <c r="G113" s="77">
        <v>0.99</v>
      </c>
      <c r="H113" s="105"/>
    </row>
    <row r="114" spans="1:8" ht="22.5">
      <c r="A114" s="8" t="s">
        <v>302</v>
      </c>
      <c r="B114" s="77">
        <v>0.49</v>
      </c>
      <c r="C114" s="77">
        <v>0.8</v>
      </c>
      <c r="D114" s="77">
        <v>0.49</v>
      </c>
      <c r="E114" s="77">
        <v>0.22</v>
      </c>
      <c r="F114" s="77">
        <v>0.44</v>
      </c>
      <c r="G114" s="77">
        <v>0.33</v>
      </c>
      <c r="H114" s="105"/>
    </row>
    <row r="115" spans="1:8" ht="22.5">
      <c r="A115" s="8" t="s">
        <v>303</v>
      </c>
      <c r="B115" s="77">
        <v>0.56999999999999995</v>
      </c>
      <c r="C115" s="77">
        <v>0.51</v>
      </c>
      <c r="D115" s="77">
        <v>0.3</v>
      </c>
      <c r="E115" s="77">
        <v>0.19</v>
      </c>
      <c r="F115" s="77">
        <v>0.38</v>
      </c>
      <c r="G115" s="77">
        <v>0.38</v>
      </c>
      <c r="H115" s="105"/>
    </row>
    <row r="116" spans="1:8" ht="22.5">
      <c r="A116" s="8" t="s">
        <v>304</v>
      </c>
      <c r="B116" s="77">
        <v>0.22</v>
      </c>
      <c r="C116" s="77">
        <v>0.31</v>
      </c>
      <c r="D116" s="77">
        <v>0.2</v>
      </c>
      <c r="E116" s="77">
        <v>0.16</v>
      </c>
      <c r="F116" s="77">
        <v>0.13</v>
      </c>
      <c r="G116" s="77">
        <v>0.15</v>
      </c>
      <c r="H116" s="105"/>
    </row>
    <row r="117" spans="1:8" ht="22.5">
      <c r="A117" s="8" t="s">
        <v>305</v>
      </c>
      <c r="B117" s="77">
        <v>0.23</v>
      </c>
      <c r="C117" s="77">
        <v>0.19</v>
      </c>
      <c r="D117" s="77">
        <v>0.1</v>
      </c>
      <c r="E117" s="77">
        <v>0.1</v>
      </c>
      <c r="F117" s="77">
        <v>0.11</v>
      </c>
      <c r="G117" s="77">
        <v>0.1</v>
      </c>
      <c r="H117" s="105"/>
    </row>
    <row r="118" spans="1:8" ht="33.75">
      <c r="A118" s="8" t="s">
        <v>306</v>
      </c>
      <c r="B118" s="77">
        <v>3.49</v>
      </c>
      <c r="C118" s="77">
        <v>4.47</v>
      </c>
      <c r="D118" s="77">
        <v>2.4</v>
      </c>
      <c r="E118" s="77">
        <v>2.5099999999999998</v>
      </c>
      <c r="F118" s="77">
        <v>2.5099999999999998</v>
      </c>
      <c r="G118" s="77">
        <v>2.5099999999999998</v>
      </c>
      <c r="H118" s="105"/>
    </row>
    <row r="119" spans="1:8" ht="22.5">
      <c r="A119" s="8" t="s">
        <v>308</v>
      </c>
      <c r="B119" s="77">
        <v>1.9</v>
      </c>
      <c r="C119" s="77">
        <v>1.71</v>
      </c>
      <c r="D119" s="77">
        <v>0.88</v>
      </c>
      <c r="E119" s="77">
        <v>1.33</v>
      </c>
      <c r="F119" s="77">
        <v>1.52</v>
      </c>
      <c r="G119" s="77">
        <v>1.71</v>
      </c>
      <c r="H119" s="105"/>
    </row>
    <row r="120" spans="1:8" ht="22.5">
      <c r="A120" s="8" t="s">
        <v>309</v>
      </c>
      <c r="B120" s="77">
        <v>2.74</v>
      </c>
      <c r="C120" s="77">
        <v>3.43</v>
      </c>
      <c r="D120" s="77">
        <v>1.94</v>
      </c>
      <c r="E120" s="77">
        <v>2.06</v>
      </c>
      <c r="F120" s="77">
        <v>2.11</v>
      </c>
      <c r="G120" s="77">
        <v>2.4500000000000002</v>
      </c>
      <c r="H120" s="105"/>
    </row>
    <row r="121" spans="1:8" ht="22.5">
      <c r="A121" s="8" t="s">
        <v>311</v>
      </c>
      <c r="B121" s="77">
        <v>1.42</v>
      </c>
      <c r="C121" s="77">
        <v>0.93</v>
      </c>
      <c r="D121" s="77">
        <v>0.65</v>
      </c>
      <c r="E121" s="77">
        <v>0.6</v>
      </c>
      <c r="F121" s="77">
        <v>0.57999999999999996</v>
      </c>
      <c r="G121" s="77">
        <v>1.38</v>
      </c>
      <c r="H121" s="105"/>
    </row>
    <row r="122" spans="1:8" ht="22.5">
      <c r="A122" s="8" t="s">
        <v>312</v>
      </c>
      <c r="B122" s="77">
        <v>0.61</v>
      </c>
      <c r="C122" s="77">
        <v>0.67</v>
      </c>
      <c r="D122" s="77">
        <v>0.49</v>
      </c>
      <c r="E122" s="77">
        <v>0.53</v>
      </c>
      <c r="F122" s="77">
        <v>0.56999999999999995</v>
      </c>
      <c r="G122" s="77">
        <v>0.56999999999999995</v>
      </c>
      <c r="H122" s="105"/>
    </row>
    <row r="123" spans="1:8" ht="22.5">
      <c r="A123" s="8" t="s">
        <v>314</v>
      </c>
      <c r="B123" s="77">
        <v>1.07</v>
      </c>
      <c r="C123" s="77">
        <v>0.59</v>
      </c>
      <c r="D123" s="77">
        <v>0.54</v>
      </c>
      <c r="E123" s="77">
        <v>0.64</v>
      </c>
      <c r="F123" s="77">
        <v>0.27</v>
      </c>
      <c r="G123" s="77">
        <v>0.08</v>
      </c>
      <c r="H123" s="105"/>
    </row>
    <row r="124" spans="1:8" ht="22.5">
      <c r="A124" s="8" t="s">
        <v>316</v>
      </c>
      <c r="B124" s="77">
        <v>2.79</v>
      </c>
      <c r="C124" s="77">
        <v>11.25</v>
      </c>
      <c r="D124" s="77">
        <v>9.01</v>
      </c>
      <c r="E124" s="77">
        <v>7.43</v>
      </c>
      <c r="F124" s="77">
        <v>7.91</v>
      </c>
      <c r="G124" s="77">
        <v>8.17</v>
      </c>
      <c r="H124" s="105"/>
    </row>
    <row r="125" spans="1:8" ht="22.5">
      <c r="A125" s="8" t="s">
        <v>318</v>
      </c>
      <c r="B125" s="77">
        <v>12.57</v>
      </c>
      <c r="C125" s="77">
        <v>12.18</v>
      </c>
      <c r="D125" s="77">
        <v>9.8000000000000007</v>
      </c>
      <c r="E125" s="77">
        <v>8.56</v>
      </c>
      <c r="F125" s="77">
        <v>8.09</v>
      </c>
      <c r="G125" s="77">
        <v>6.4700000000000006</v>
      </c>
      <c r="H125" s="105"/>
    </row>
    <row r="126" spans="1:8" ht="33.75">
      <c r="A126" s="8" t="s">
        <v>319</v>
      </c>
      <c r="B126" s="77">
        <v>11.79</v>
      </c>
      <c r="C126" s="77">
        <v>15.05</v>
      </c>
      <c r="D126" s="77">
        <v>8.84</v>
      </c>
      <c r="E126" s="77">
        <v>7.21</v>
      </c>
      <c r="F126" s="77">
        <v>8.08</v>
      </c>
      <c r="G126" s="77">
        <v>7.9600000000000009</v>
      </c>
      <c r="H126" s="105"/>
    </row>
    <row r="127" spans="1:8" ht="33.75">
      <c r="A127" s="8" t="s">
        <v>320</v>
      </c>
      <c r="B127" s="77">
        <v>6.53</v>
      </c>
      <c r="C127" s="77">
        <v>8.0500000000000007</v>
      </c>
      <c r="D127" s="77">
        <v>6.49</v>
      </c>
      <c r="E127" s="77">
        <v>7.12</v>
      </c>
      <c r="F127" s="77">
        <v>9.8000000000000007</v>
      </c>
      <c r="G127" s="77">
        <v>10.73</v>
      </c>
      <c r="H127" s="105"/>
    </row>
    <row r="128" spans="1:8" ht="22.5">
      <c r="A128" s="8" t="s">
        <v>322</v>
      </c>
      <c r="B128" s="77">
        <v>1.64</v>
      </c>
      <c r="C128" s="77">
        <v>1.9300000000000002</v>
      </c>
      <c r="D128" s="77">
        <v>1.1299999999999999</v>
      </c>
      <c r="E128" s="77">
        <v>1.04</v>
      </c>
      <c r="F128" s="77">
        <v>1.25</v>
      </c>
      <c r="G128" s="77">
        <v>1.4700000000000002</v>
      </c>
      <c r="H128" s="105"/>
    </row>
    <row r="129" spans="1:8" ht="22.5">
      <c r="A129" s="8" t="s">
        <v>323</v>
      </c>
      <c r="B129" s="77">
        <v>4.6900000000000004</v>
      </c>
      <c r="C129" s="77">
        <v>5.45</v>
      </c>
      <c r="D129" s="77">
        <v>3.49</v>
      </c>
      <c r="E129" s="77">
        <v>3.27</v>
      </c>
      <c r="F129" s="77">
        <v>3.27</v>
      </c>
      <c r="G129" s="77">
        <v>3.05</v>
      </c>
      <c r="H129" s="105"/>
    </row>
    <row r="130" spans="1:8" ht="22.5">
      <c r="A130" s="8" t="s">
        <v>325</v>
      </c>
      <c r="B130" s="77">
        <v>22.46</v>
      </c>
      <c r="C130" s="77">
        <v>28.7</v>
      </c>
      <c r="D130" s="77">
        <v>20.53</v>
      </c>
      <c r="E130" s="77">
        <v>16.899999999999999</v>
      </c>
      <c r="F130" s="77">
        <v>19.98</v>
      </c>
      <c r="G130" s="77">
        <v>17.98</v>
      </c>
      <c r="H130" s="105"/>
    </row>
    <row r="131" spans="1:8" ht="33.75">
      <c r="A131" s="8" t="s">
        <v>327</v>
      </c>
      <c r="B131" s="77">
        <v>5.95</v>
      </c>
      <c r="C131" s="77">
        <v>6.78</v>
      </c>
      <c r="D131" s="77">
        <v>5.57</v>
      </c>
      <c r="E131" s="77">
        <v>5.38</v>
      </c>
      <c r="F131" s="77">
        <v>5.57</v>
      </c>
      <c r="G131" s="77">
        <v>5.59</v>
      </c>
      <c r="H131" s="105"/>
    </row>
    <row r="132" spans="1:8" ht="22.5">
      <c r="A132" s="8" t="s">
        <v>330</v>
      </c>
      <c r="B132" s="77">
        <v>3.71</v>
      </c>
      <c r="C132" s="77">
        <v>3.9699999999999998</v>
      </c>
      <c r="D132" s="77">
        <v>2.5999999999999996</v>
      </c>
      <c r="E132" s="77">
        <v>2.29</v>
      </c>
      <c r="F132" s="77">
        <v>3.54</v>
      </c>
      <c r="G132" s="77">
        <v>2.8899999999999997</v>
      </c>
      <c r="H132" s="105"/>
    </row>
    <row r="133" spans="1:8" ht="33.75">
      <c r="A133" s="8" t="s">
        <v>332</v>
      </c>
      <c r="B133" s="77">
        <v>39.78</v>
      </c>
      <c r="C133" s="77">
        <v>53.370000000000005</v>
      </c>
      <c r="D133" s="77">
        <v>38.160000000000004</v>
      </c>
      <c r="E133" s="77">
        <v>27.540000000000003</v>
      </c>
      <c r="F133" s="77">
        <v>37.879999999999995</v>
      </c>
      <c r="G133" s="77">
        <v>32.78</v>
      </c>
      <c r="H133" s="105"/>
    </row>
    <row r="134" spans="1:8" ht="22.5">
      <c r="A134" s="8" t="s">
        <v>334</v>
      </c>
      <c r="B134" s="77">
        <v>0.74</v>
      </c>
      <c r="C134" s="77">
        <v>0.85</v>
      </c>
      <c r="D134" s="77">
        <v>0.64</v>
      </c>
      <c r="E134" s="77">
        <v>0.64</v>
      </c>
      <c r="F134" s="77">
        <v>0.44</v>
      </c>
      <c r="G134" s="77">
        <v>0.56000000000000005</v>
      </c>
      <c r="H134" s="105"/>
    </row>
    <row r="135" spans="1:8" ht="22.5">
      <c r="A135" s="8" t="s">
        <v>336</v>
      </c>
      <c r="B135" s="77">
        <v>1.47</v>
      </c>
      <c r="C135" s="77">
        <v>2.0699999999999998</v>
      </c>
      <c r="D135" s="77">
        <v>1.0900000000000001</v>
      </c>
      <c r="E135" s="77">
        <v>0.98</v>
      </c>
      <c r="F135" s="77">
        <v>1.03</v>
      </c>
      <c r="G135" s="77">
        <v>0.98</v>
      </c>
      <c r="H135" s="105"/>
    </row>
    <row r="136" spans="1:8" ht="22.5">
      <c r="A136" s="8" t="s">
        <v>337</v>
      </c>
      <c r="B136" s="77">
        <v>0.44</v>
      </c>
      <c r="C136" s="77">
        <v>0.49</v>
      </c>
      <c r="D136" s="77">
        <v>0.21000000000000002</v>
      </c>
      <c r="E136" s="77">
        <v>0.42000000000000004</v>
      </c>
      <c r="F136" s="77">
        <v>0.66</v>
      </c>
      <c r="G136" s="77">
        <v>0.55000000000000004</v>
      </c>
      <c r="H136" s="105"/>
    </row>
    <row r="137" spans="1:8" ht="22.5">
      <c r="A137" s="8" t="s">
        <v>338</v>
      </c>
      <c r="B137" s="77">
        <v>2.29</v>
      </c>
      <c r="C137" s="77">
        <v>2.1800000000000002</v>
      </c>
      <c r="D137" s="77">
        <v>1.1399999999999999</v>
      </c>
      <c r="E137" s="77">
        <v>1.04</v>
      </c>
      <c r="F137" s="77">
        <v>1.31</v>
      </c>
      <c r="G137" s="77">
        <v>1.63</v>
      </c>
      <c r="H137" s="105"/>
    </row>
    <row r="138" spans="1:8" ht="22.5">
      <c r="A138" s="8" t="s">
        <v>340</v>
      </c>
      <c r="B138" s="77">
        <v>1.42</v>
      </c>
      <c r="C138" s="77">
        <v>2.1800000000000002</v>
      </c>
      <c r="D138" s="77">
        <v>1.36</v>
      </c>
      <c r="E138" s="77">
        <v>0.82</v>
      </c>
      <c r="F138" s="77">
        <v>0.98</v>
      </c>
      <c r="G138" s="77">
        <v>0.98</v>
      </c>
      <c r="H138" s="105"/>
    </row>
    <row r="139" spans="1:8" ht="22.5">
      <c r="A139" s="8" t="s">
        <v>342</v>
      </c>
      <c r="B139" s="77">
        <v>0.65</v>
      </c>
      <c r="C139" s="77">
        <v>1.24</v>
      </c>
      <c r="D139" s="77">
        <v>0.35</v>
      </c>
      <c r="E139" s="77">
        <v>0.36</v>
      </c>
      <c r="F139" s="77">
        <v>1.27</v>
      </c>
      <c r="G139" s="77">
        <v>0.96</v>
      </c>
      <c r="H139" s="105"/>
    </row>
    <row r="140" spans="1:8" ht="22.5">
      <c r="A140" s="8" t="s">
        <v>344</v>
      </c>
      <c r="B140" s="77">
        <v>0.36</v>
      </c>
      <c r="C140" s="77">
        <v>0.63</v>
      </c>
      <c r="D140" s="77">
        <v>0.54</v>
      </c>
      <c r="E140" s="77">
        <v>0.64</v>
      </c>
      <c r="F140" s="77">
        <v>0.63</v>
      </c>
      <c r="G140" s="77">
        <v>0.63</v>
      </c>
      <c r="H140" s="105"/>
    </row>
    <row r="141" spans="1:8" ht="22.5">
      <c r="A141" s="8" t="s">
        <v>346</v>
      </c>
      <c r="B141" s="77">
        <v>0.51</v>
      </c>
      <c r="C141" s="77">
        <v>0.42</v>
      </c>
      <c r="D141" s="77">
        <v>0</v>
      </c>
      <c r="E141" s="77">
        <v>0.28999999999999998</v>
      </c>
      <c r="F141" s="77">
        <v>1.22</v>
      </c>
      <c r="G141" s="77">
        <v>0.31</v>
      </c>
      <c r="H141" s="105"/>
    </row>
    <row r="142" spans="1:8" ht="22.5">
      <c r="A142" s="8" t="s">
        <v>347</v>
      </c>
      <c r="B142" s="77">
        <v>0.67</v>
      </c>
      <c r="C142" s="77">
        <v>0.72</v>
      </c>
      <c r="D142" s="77">
        <v>0.49</v>
      </c>
      <c r="E142" s="77">
        <v>0.48</v>
      </c>
      <c r="F142" s="77">
        <v>0.63</v>
      </c>
      <c r="G142" s="77">
        <v>0.49</v>
      </c>
      <c r="H142" s="105"/>
    </row>
    <row r="143" spans="1:8" ht="22.5">
      <c r="A143" s="8" t="s">
        <v>348</v>
      </c>
      <c r="B143" s="77">
        <v>1.24</v>
      </c>
      <c r="C143" s="77">
        <v>1.26</v>
      </c>
      <c r="D143" s="77">
        <v>0.1</v>
      </c>
      <c r="E143" s="77">
        <v>0.09</v>
      </c>
      <c r="F143" s="77">
        <v>1.4</v>
      </c>
      <c r="G143" s="77">
        <v>1.81</v>
      </c>
      <c r="H143" s="105"/>
    </row>
    <row r="144" spans="1:8" ht="33.75">
      <c r="A144" s="8" t="s">
        <v>349</v>
      </c>
      <c r="B144" s="77">
        <v>11.91</v>
      </c>
      <c r="C144" s="77">
        <v>16.75</v>
      </c>
      <c r="D144" s="77">
        <v>14.77</v>
      </c>
      <c r="E144" s="77">
        <v>12.2</v>
      </c>
      <c r="F144" s="77">
        <v>13.8</v>
      </c>
      <c r="G144" s="77">
        <v>11.76</v>
      </c>
      <c r="H144" s="105"/>
    </row>
    <row r="145" spans="1:8" ht="33.75">
      <c r="A145" s="8" t="s">
        <v>351</v>
      </c>
      <c r="B145" s="77">
        <v>3.71</v>
      </c>
      <c r="C145" s="77">
        <v>1.28</v>
      </c>
      <c r="D145" s="77">
        <v>1.63</v>
      </c>
      <c r="E145" s="77">
        <v>2.29</v>
      </c>
      <c r="F145" s="77">
        <v>2.62</v>
      </c>
      <c r="G145" s="77">
        <v>2.29</v>
      </c>
      <c r="H145" s="105"/>
    </row>
    <row r="146" spans="1:8" ht="22.5">
      <c r="A146" s="8" t="s">
        <v>352</v>
      </c>
      <c r="B146" s="77">
        <v>0.97</v>
      </c>
      <c r="C146" s="77">
        <v>1.2</v>
      </c>
      <c r="D146" s="77">
        <v>0.56999999999999995</v>
      </c>
      <c r="E146" s="77">
        <v>0.44</v>
      </c>
      <c r="F146" s="77">
        <v>0.34</v>
      </c>
      <c r="G146" s="77">
        <v>0.32</v>
      </c>
      <c r="H146" s="105"/>
    </row>
    <row r="147" spans="1:8" ht="22.5">
      <c r="A147" s="8" t="s">
        <v>353</v>
      </c>
      <c r="B147" s="77">
        <v>0.46</v>
      </c>
      <c r="C147" s="77">
        <v>0.76</v>
      </c>
      <c r="D147" s="77">
        <v>0.28999999999999998</v>
      </c>
      <c r="E147" s="77">
        <v>0.27</v>
      </c>
      <c r="F147" s="77">
        <v>0.27</v>
      </c>
      <c r="G147" s="77">
        <v>0.23</v>
      </c>
      <c r="H147" s="105"/>
    </row>
    <row r="148" spans="1:8" ht="22.5">
      <c r="A148" s="8" t="s">
        <v>354</v>
      </c>
      <c r="B148" s="77">
        <v>0.56999999999999995</v>
      </c>
      <c r="C148" s="77">
        <v>0.56999999999999995</v>
      </c>
      <c r="D148" s="77">
        <v>0.56999999999999995</v>
      </c>
      <c r="E148" s="77">
        <v>0.4</v>
      </c>
      <c r="F148" s="77">
        <v>0.38</v>
      </c>
      <c r="G148" s="77">
        <v>0.38</v>
      </c>
      <c r="H148" s="105"/>
    </row>
    <row r="149" spans="1:8" ht="22.5">
      <c r="A149" s="8" t="s">
        <v>355</v>
      </c>
      <c r="B149" s="77">
        <v>3.63</v>
      </c>
      <c r="C149" s="77">
        <v>4.26</v>
      </c>
      <c r="D149" s="77">
        <v>2.36</v>
      </c>
      <c r="E149" s="77">
        <v>2</v>
      </c>
      <c r="F149" s="77">
        <v>2.1800000000000002</v>
      </c>
      <c r="G149" s="77">
        <v>2.27</v>
      </c>
      <c r="H149" s="105"/>
    </row>
    <row r="150" spans="1:8" ht="22.5">
      <c r="A150" s="8" t="s">
        <v>356</v>
      </c>
      <c r="B150" s="77">
        <v>4.2</v>
      </c>
      <c r="C150" s="77">
        <v>5.83</v>
      </c>
      <c r="D150" s="77">
        <v>3.8100000000000005</v>
      </c>
      <c r="E150" s="77">
        <v>3.1100000000000003</v>
      </c>
      <c r="F150" s="77">
        <v>3.7</v>
      </c>
      <c r="G150" s="77">
        <v>5.8800000000000008</v>
      </c>
      <c r="H150" s="105"/>
    </row>
    <row r="151" spans="1:8" ht="22.5">
      <c r="A151" s="8" t="s">
        <v>358</v>
      </c>
      <c r="B151" s="77">
        <v>2.67</v>
      </c>
      <c r="C151" s="77">
        <v>4.25</v>
      </c>
      <c r="D151" s="77">
        <v>1.96</v>
      </c>
      <c r="E151" s="77">
        <v>2.1800000000000002</v>
      </c>
      <c r="F151" s="77">
        <v>2.23</v>
      </c>
      <c r="G151" s="77">
        <v>2.4300000000000002</v>
      </c>
      <c r="H151" s="105"/>
    </row>
    <row r="152" spans="1:8" ht="22.5">
      <c r="A152" s="8" t="s">
        <v>360</v>
      </c>
      <c r="B152" s="77">
        <v>4</v>
      </c>
      <c r="C152" s="77">
        <v>5.0999999999999996</v>
      </c>
      <c r="D152" s="77">
        <v>2.8</v>
      </c>
      <c r="E152" s="77">
        <v>2.4299999999999997</v>
      </c>
      <c r="F152" s="77">
        <v>2.61</v>
      </c>
      <c r="G152" s="77">
        <v>2.7199999999999998</v>
      </c>
      <c r="H152" s="105"/>
    </row>
    <row r="153" spans="1:8" ht="22.5">
      <c r="A153" s="8" t="s">
        <v>361</v>
      </c>
      <c r="B153" s="77">
        <v>1.48</v>
      </c>
      <c r="C153" s="77">
        <v>1.66</v>
      </c>
      <c r="D153" s="77">
        <v>1.9</v>
      </c>
      <c r="E153" s="77">
        <v>1.71</v>
      </c>
      <c r="F153" s="77">
        <v>1.71</v>
      </c>
      <c r="G153" s="77">
        <v>1.29</v>
      </c>
      <c r="H153" s="105"/>
    </row>
    <row r="154" spans="1:8" ht="33.75">
      <c r="A154" s="8" t="s">
        <v>362</v>
      </c>
      <c r="B154" s="77">
        <v>0.49</v>
      </c>
      <c r="C154" s="77">
        <v>0.86</v>
      </c>
      <c r="D154" s="77">
        <v>0.39</v>
      </c>
      <c r="E154" s="77">
        <v>0.35</v>
      </c>
      <c r="F154" s="77">
        <v>0.4</v>
      </c>
      <c r="G154" s="77">
        <v>0.4</v>
      </c>
      <c r="H154" s="105"/>
    </row>
    <row r="155" spans="1:8" ht="22.5">
      <c r="A155" s="8" t="s">
        <v>363</v>
      </c>
      <c r="B155" s="77">
        <v>7.25</v>
      </c>
      <c r="C155" s="77">
        <v>7.25</v>
      </c>
      <c r="D155" s="77">
        <v>6.74</v>
      </c>
      <c r="E155" s="77">
        <v>6.2200000000000006</v>
      </c>
      <c r="F155" s="77">
        <v>6.11</v>
      </c>
      <c r="G155" s="77">
        <v>4</v>
      </c>
      <c r="H155" s="105"/>
    </row>
    <row r="156" spans="1:8" ht="22.5">
      <c r="A156" s="8" t="s">
        <v>364</v>
      </c>
      <c r="B156" s="77">
        <v>1.33</v>
      </c>
      <c r="C156" s="77">
        <v>1.52</v>
      </c>
      <c r="D156" s="77">
        <v>0.69</v>
      </c>
      <c r="E156" s="77">
        <v>0.38</v>
      </c>
      <c r="F156" s="77">
        <v>0.95</v>
      </c>
      <c r="G156" s="77">
        <v>0.95</v>
      </c>
      <c r="H156" s="105"/>
    </row>
    <row r="157" spans="1:8" ht="22.5">
      <c r="A157" s="8" t="s">
        <v>365</v>
      </c>
      <c r="B157" s="77">
        <v>0.28999999999999998</v>
      </c>
      <c r="C157" s="77">
        <v>0.56999999999999995</v>
      </c>
      <c r="D157" s="77">
        <v>0.19</v>
      </c>
      <c r="E157" s="77">
        <v>0.48</v>
      </c>
      <c r="F157" s="77">
        <v>0.56999999999999995</v>
      </c>
      <c r="G157" s="77">
        <v>0.48</v>
      </c>
      <c r="H157" s="105"/>
    </row>
    <row r="158" spans="1:8" ht="22.5">
      <c r="A158" s="8" t="s">
        <v>366</v>
      </c>
      <c r="B158" s="77">
        <v>0.76</v>
      </c>
      <c r="C158" s="77">
        <v>1.24</v>
      </c>
      <c r="D158" s="77">
        <v>0</v>
      </c>
      <c r="E158" s="77">
        <v>0.67</v>
      </c>
      <c r="F158" s="77">
        <v>0.67</v>
      </c>
      <c r="G158" s="77">
        <v>0.76</v>
      </c>
      <c r="H158" s="105"/>
    </row>
    <row r="159" spans="1:8" ht="45">
      <c r="A159" s="8" t="s">
        <v>367</v>
      </c>
      <c r="B159" s="77">
        <v>11.99</v>
      </c>
      <c r="C159" s="77">
        <v>11.61</v>
      </c>
      <c r="D159" s="77">
        <v>11.3</v>
      </c>
      <c r="E159" s="77">
        <v>8.3000000000000007</v>
      </c>
      <c r="F159" s="77">
        <v>10.8</v>
      </c>
      <c r="G159" s="77">
        <v>11.55</v>
      </c>
      <c r="H159" s="105"/>
    </row>
    <row r="160" spans="1:8" ht="33.75">
      <c r="A160" s="8" t="s">
        <v>369</v>
      </c>
      <c r="B160" s="77">
        <v>2.1399999999999997</v>
      </c>
      <c r="C160" s="77">
        <v>3.25</v>
      </c>
      <c r="D160" s="77">
        <v>1.7999999999999998</v>
      </c>
      <c r="E160" s="77">
        <v>2</v>
      </c>
      <c r="F160" s="77">
        <v>1.88</v>
      </c>
      <c r="G160" s="77">
        <v>1.56</v>
      </c>
      <c r="H160" s="105"/>
    </row>
    <row r="161" spans="1:8" ht="56.25">
      <c r="A161" s="8" t="s">
        <v>371</v>
      </c>
      <c r="B161" s="77">
        <v>4.49</v>
      </c>
      <c r="C161" s="77">
        <v>4</v>
      </c>
      <c r="D161" s="77">
        <v>2</v>
      </c>
      <c r="E161" s="77">
        <v>2.1</v>
      </c>
      <c r="F161" s="77">
        <v>2.36</v>
      </c>
      <c r="G161" s="77">
        <v>4.13</v>
      </c>
      <c r="H161" s="105"/>
    </row>
    <row r="162" spans="1:8" ht="45">
      <c r="A162" s="8" t="s">
        <v>372</v>
      </c>
      <c r="B162" s="77">
        <v>7.44</v>
      </c>
      <c r="C162" s="77">
        <v>10.620000000000001</v>
      </c>
      <c r="D162" s="77">
        <v>9.4</v>
      </c>
      <c r="E162" s="77">
        <v>6.7</v>
      </c>
      <c r="F162" s="77">
        <v>9.0500000000000007</v>
      </c>
      <c r="G162" s="77">
        <v>7.1199999999999992</v>
      </c>
      <c r="H162" s="105"/>
    </row>
    <row r="163" spans="1:8" ht="45">
      <c r="A163" s="8" t="s">
        <v>373</v>
      </c>
      <c r="B163" s="77">
        <v>1.49</v>
      </c>
      <c r="C163" s="77">
        <v>1.77</v>
      </c>
      <c r="D163" s="77">
        <v>1.3</v>
      </c>
      <c r="E163" s="77">
        <v>1.2</v>
      </c>
      <c r="F163" s="77">
        <v>1.23</v>
      </c>
      <c r="G163" s="77">
        <v>1</v>
      </c>
      <c r="H163" s="105"/>
    </row>
    <row r="164" spans="1:8" ht="22.5">
      <c r="A164" s="8" t="s">
        <v>374</v>
      </c>
      <c r="B164" s="77">
        <v>0.34</v>
      </c>
      <c r="C164" s="77">
        <v>0.56999999999999995</v>
      </c>
      <c r="D164" s="77">
        <v>2.6</v>
      </c>
      <c r="E164" s="77">
        <v>0.3</v>
      </c>
      <c r="F164" s="77">
        <v>0.38</v>
      </c>
      <c r="G164" s="77">
        <v>0.5</v>
      </c>
      <c r="H164" s="105"/>
    </row>
    <row r="165" spans="1:8" ht="22.5">
      <c r="A165" s="8" t="s">
        <v>112</v>
      </c>
      <c r="B165" s="77">
        <v>0.75</v>
      </c>
      <c r="C165" s="77">
        <v>1.1000000000000001</v>
      </c>
      <c r="D165" s="77">
        <v>0.4</v>
      </c>
      <c r="E165" s="77">
        <v>0.6</v>
      </c>
      <c r="F165" s="77">
        <v>0.33</v>
      </c>
      <c r="G165" s="77">
        <v>0.43</v>
      </c>
      <c r="H165" s="105"/>
    </row>
    <row r="166" spans="1:8" ht="45">
      <c r="A166" s="8" t="s">
        <v>375</v>
      </c>
      <c r="B166" s="77">
        <v>0.33</v>
      </c>
      <c r="C166" s="77">
        <v>0.41</v>
      </c>
      <c r="D166" s="77">
        <v>0.2</v>
      </c>
      <c r="E166" s="77">
        <v>0.3</v>
      </c>
      <c r="F166" s="77">
        <v>0.3</v>
      </c>
      <c r="G166" s="77">
        <v>0.48</v>
      </c>
      <c r="H166" s="105"/>
    </row>
    <row r="167" spans="1:8" ht="45">
      <c r="A167" s="8" t="s">
        <v>376</v>
      </c>
      <c r="B167" s="77">
        <v>0.55000000000000004</v>
      </c>
      <c r="C167" s="77">
        <v>0.88</v>
      </c>
      <c r="D167" s="77">
        <v>0.4</v>
      </c>
      <c r="E167" s="77">
        <v>0.4</v>
      </c>
      <c r="F167" s="77">
        <v>0.45</v>
      </c>
      <c r="G167" s="77">
        <v>0.41</v>
      </c>
      <c r="H167" s="105"/>
    </row>
    <row r="168" spans="1:8" ht="56.25">
      <c r="A168" s="8" t="s">
        <v>377</v>
      </c>
      <c r="B168" s="77">
        <v>1.53</v>
      </c>
      <c r="C168" s="77">
        <v>1.66</v>
      </c>
      <c r="D168" s="77">
        <v>1.2</v>
      </c>
      <c r="E168" s="77">
        <v>1.1000000000000001</v>
      </c>
      <c r="F168" s="77">
        <v>1.3</v>
      </c>
      <c r="G168" s="77">
        <v>1.1599999999999999</v>
      </c>
      <c r="H168" s="105"/>
    </row>
    <row r="169" spans="1:8" ht="45">
      <c r="A169" s="8" t="s">
        <v>378</v>
      </c>
      <c r="B169" s="77">
        <v>0.64</v>
      </c>
      <c r="C169" s="77">
        <v>0.6</v>
      </c>
      <c r="D169" s="77">
        <v>0</v>
      </c>
      <c r="E169" s="77">
        <v>0.45</v>
      </c>
      <c r="F169" s="77">
        <v>0.57999999999999996</v>
      </c>
      <c r="G169" s="77">
        <v>0.81</v>
      </c>
      <c r="H169" s="105"/>
    </row>
    <row r="170" spans="1:8" ht="56.25">
      <c r="A170" s="8" t="s">
        <v>379</v>
      </c>
      <c r="B170" s="77">
        <v>6.16</v>
      </c>
      <c r="C170" s="77">
        <v>8.4</v>
      </c>
      <c r="D170" s="77">
        <v>3.4000000000000004</v>
      </c>
      <c r="E170" s="77">
        <v>2.8</v>
      </c>
      <c r="F170" s="77">
        <v>4.2</v>
      </c>
      <c r="G170" s="77">
        <v>3.5200000000000005</v>
      </c>
      <c r="H170" s="105"/>
    </row>
    <row r="171" spans="1:8" ht="56.25">
      <c r="A171" s="8" t="s">
        <v>381</v>
      </c>
      <c r="B171" s="77">
        <v>4.07</v>
      </c>
      <c r="C171" s="77">
        <v>6.06</v>
      </c>
      <c r="D171" s="77">
        <v>2.16</v>
      </c>
      <c r="E171" s="77">
        <v>1.95</v>
      </c>
      <c r="F171" s="77">
        <v>3.45</v>
      </c>
      <c r="G171" s="77">
        <v>2.9099999999999997</v>
      </c>
      <c r="H171" s="105"/>
    </row>
    <row r="172" spans="1:8" ht="22.5">
      <c r="A172" s="8" t="s">
        <v>50</v>
      </c>
      <c r="B172" s="77">
        <v>0.54</v>
      </c>
      <c r="C172" s="77">
        <v>0.64</v>
      </c>
      <c r="D172" s="77">
        <v>0.6</v>
      </c>
      <c r="E172" s="77">
        <v>0.4</v>
      </c>
      <c r="F172" s="77">
        <v>0.31</v>
      </c>
      <c r="G172" s="77">
        <v>0.35</v>
      </c>
      <c r="H172" s="105"/>
    </row>
    <row r="173" spans="1:8" ht="56.25">
      <c r="A173" s="8" t="s">
        <v>383</v>
      </c>
      <c r="B173" s="77">
        <v>4.83</v>
      </c>
      <c r="C173" s="77">
        <v>5.59</v>
      </c>
      <c r="D173" s="77">
        <v>3.2700000000000005</v>
      </c>
      <c r="E173" s="77">
        <v>2.6500000000000004</v>
      </c>
      <c r="F173" s="77">
        <v>3.73</v>
      </c>
      <c r="G173" s="77">
        <v>3.2</v>
      </c>
      <c r="H173" s="105"/>
    </row>
    <row r="174" spans="1:8" ht="45">
      <c r="A174" s="8" t="s">
        <v>385</v>
      </c>
      <c r="B174" s="77">
        <v>1.42</v>
      </c>
      <c r="C174" s="77">
        <v>2.19</v>
      </c>
      <c r="D174" s="77">
        <v>0.89999999999999991</v>
      </c>
      <c r="E174" s="77">
        <v>1</v>
      </c>
      <c r="F174" s="77">
        <v>0.79</v>
      </c>
      <c r="G174" s="77">
        <v>0.89</v>
      </c>
      <c r="H174" s="105"/>
    </row>
    <row r="175" spans="1:8" ht="33.75">
      <c r="A175" s="8" t="s">
        <v>387</v>
      </c>
      <c r="B175" s="77">
        <v>2.92</v>
      </c>
      <c r="C175" s="77">
        <v>3.75</v>
      </c>
      <c r="D175" s="77">
        <v>5.0999999999999996</v>
      </c>
      <c r="E175" s="77">
        <v>4.2</v>
      </c>
      <c r="F175" s="77">
        <v>7.13</v>
      </c>
      <c r="G175" s="77">
        <v>2.6</v>
      </c>
      <c r="H175" s="105"/>
    </row>
    <row r="176" spans="1:8" ht="56.25">
      <c r="A176" s="8" t="s">
        <v>388</v>
      </c>
      <c r="B176" s="77">
        <v>1.83</v>
      </c>
      <c r="C176" s="77">
        <v>2.4700000000000002</v>
      </c>
      <c r="D176" s="77">
        <v>1.3</v>
      </c>
      <c r="E176" s="77">
        <v>1.4</v>
      </c>
      <c r="F176" s="77">
        <v>1.71</v>
      </c>
      <c r="G176" s="77">
        <v>1.1399999999999999</v>
      </c>
      <c r="H176" s="105"/>
    </row>
    <row r="177" spans="1:8" ht="33.75">
      <c r="A177" s="8" t="s">
        <v>389</v>
      </c>
      <c r="B177" s="77">
        <v>2.2600000000000002</v>
      </c>
      <c r="C177" s="77">
        <v>2.2599999999999998</v>
      </c>
      <c r="D177" s="77">
        <v>1.5</v>
      </c>
      <c r="E177" s="77">
        <v>1.5</v>
      </c>
      <c r="F177" s="77">
        <v>0.57999999999999996</v>
      </c>
      <c r="G177" s="77">
        <v>0.5</v>
      </c>
      <c r="H177" s="105"/>
    </row>
    <row r="178" spans="1:8" ht="22.5">
      <c r="A178" s="8" t="s">
        <v>390</v>
      </c>
      <c r="B178" s="77">
        <v>0</v>
      </c>
      <c r="C178" s="77">
        <v>0</v>
      </c>
      <c r="D178" s="77">
        <v>0.2</v>
      </c>
      <c r="E178" s="77">
        <v>0.15</v>
      </c>
      <c r="F178" s="77">
        <v>0</v>
      </c>
      <c r="G178" s="77">
        <v>0</v>
      </c>
      <c r="H178" s="105"/>
    </row>
    <row r="179" spans="1:8" ht="56.25">
      <c r="A179" s="8" t="s">
        <v>391</v>
      </c>
      <c r="B179" s="77">
        <v>2.41</v>
      </c>
      <c r="C179" s="77">
        <v>2.41</v>
      </c>
      <c r="D179" s="77">
        <v>2</v>
      </c>
      <c r="E179" s="77">
        <v>2.5</v>
      </c>
      <c r="F179" s="77">
        <v>2.37</v>
      </c>
      <c r="G179" s="77">
        <v>2.1</v>
      </c>
      <c r="H179" s="105"/>
    </row>
    <row r="180" spans="1:8" ht="45">
      <c r="A180" s="8" t="s">
        <v>392</v>
      </c>
      <c r="B180" s="77">
        <v>0.14000000000000001</v>
      </c>
      <c r="C180" s="77">
        <v>0.22</v>
      </c>
      <c r="D180" s="77">
        <v>0.12</v>
      </c>
      <c r="E180" s="77">
        <v>0.11</v>
      </c>
      <c r="F180" s="77">
        <v>0.18</v>
      </c>
      <c r="G180" s="77">
        <v>0.21000000000000002</v>
      </c>
      <c r="H180" s="105"/>
    </row>
    <row r="181" spans="1:8" ht="45">
      <c r="A181" s="8" t="s">
        <v>394</v>
      </c>
      <c r="B181" s="77">
        <v>0.18</v>
      </c>
      <c r="C181" s="77">
        <v>0.21</v>
      </c>
      <c r="D181" s="77">
        <v>0.14000000000000001</v>
      </c>
      <c r="E181" s="77">
        <v>0.25</v>
      </c>
      <c r="F181" s="77">
        <v>0.18</v>
      </c>
      <c r="G181" s="77">
        <v>0.25</v>
      </c>
      <c r="H181" s="105"/>
    </row>
    <row r="182" spans="1:8" ht="56.25">
      <c r="A182" s="8" t="s">
        <v>396</v>
      </c>
      <c r="B182" s="77">
        <v>4.51</v>
      </c>
      <c r="C182" s="77">
        <v>6.4</v>
      </c>
      <c r="D182" s="77">
        <v>3</v>
      </c>
      <c r="E182" s="77">
        <v>4.3</v>
      </c>
      <c r="F182" s="77">
        <v>3.6</v>
      </c>
      <c r="G182" s="77">
        <v>2.62</v>
      </c>
      <c r="H182" s="105"/>
    </row>
    <row r="183" spans="1:8" ht="45">
      <c r="A183" s="8" t="s">
        <v>132</v>
      </c>
      <c r="B183" s="77">
        <v>3.4899999999999998</v>
      </c>
      <c r="C183" s="77">
        <v>4.68</v>
      </c>
      <c r="D183" s="77">
        <v>2.5</v>
      </c>
      <c r="E183" s="77">
        <v>1.9</v>
      </c>
      <c r="F183" s="77">
        <v>2.35</v>
      </c>
      <c r="G183" s="77">
        <v>2.5499999999999998</v>
      </c>
      <c r="H183" s="105"/>
    </row>
    <row r="184" spans="1:8" ht="45">
      <c r="A184" s="8" t="s">
        <v>397</v>
      </c>
      <c r="B184" s="77">
        <v>8.31</v>
      </c>
      <c r="C184" s="77">
        <v>12.33</v>
      </c>
      <c r="D184" s="77">
        <v>6.29</v>
      </c>
      <c r="E184" s="77">
        <v>5.5</v>
      </c>
      <c r="F184" s="77">
        <v>8.3800000000000008</v>
      </c>
      <c r="G184" s="77">
        <v>6.64</v>
      </c>
      <c r="H184" s="105"/>
    </row>
    <row r="185" spans="1:8" ht="45">
      <c r="A185" s="8" t="s">
        <v>399</v>
      </c>
      <c r="B185" s="77">
        <v>0.21</v>
      </c>
      <c r="C185" s="77">
        <v>0.27</v>
      </c>
      <c r="D185" s="77">
        <v>0.2</v>
      </c>
      <c r="E185" s="77">
        <v>0.2</v>
      </c>
      <c r="F185" s="77">
        <v>0.28000000000000003</v>
      </c>
      <c r="G185" s="77">
        <v>0.19</v>
      </c>
      <c r="H185" s="105"/>
    </row>
    <row r="186" spans="1:8" ht="45">
      <c r="A186" s="8" t="s">
        <v>400</v>
      </c>
      <c r="B186" s="77">
        <v>0.18</v>
      </c>
      <c r="C186" s="77">
        <v>0.2</v>
      </c>
      <c r="D186" s="77">
        <v>0.2</v>
      </c>
      <c r="E186" s="77">
        <v>0.11</v>
      </c>
      <c r="F186" s="77">
        <v>0.25</v>
      </c>
      <c r="G186" s="77">
        <v>0.16</v>
      </c>
      <c r="H186" s="105"/>
    </row>
    <row r="187" spans="1:8" ht="33.75">
      <c r="A187" s="8" t="s">
        <v>401</v>
      </c>
      <c r="B187" s="77">
        <v>5.1400000000000006</v>
      </c>
      <c r="C187" s="77">
        <v>7.8</v>
      </c>
      <c r="D187" s="77">
        <v>5.2</v>
      </c>
      <c r="E187" s="77">
        <v>3.25</v>
      </c>
      <c r="F187" s="77">
        <v>5</v>
      </c>
      <c r="G187" s="77">
        <v>3.82</v>
      </c>
      <c r="H187" s="105"/>
    </row>
    <row r="188" spans="1:8" ht="22.5">
      <c r="A188" s="8" t="s">
        <v>403</v>
      </c>
      <c r="B188" s="77">
        <v>2.04</v>
      </c>
      <c r="C188" s="77">
        <v>2.62</v>
      </c>
      <c r="D188" s="77">
        <v>2.5999999999999996</v>
      </c>
      <c r="E188" s="77">
        <v>2.1</v>
      </c>
      <c r="F188" s="77">
        <v>1.65</v>
      </c>
      <c r="G188" s="77">
        <v>2.27</v>
      </c>
      <c r="H188" s="105"/>
    </row>
    <row r="189" spans="1:8" ht="22.5">
      <c r="A189" s="8" t="s">
        <v>133</v>
      </c>
      <c r="B189" s="77">
        <v>0.46</v>
      </c>
      <c r="C189" s="77">
        <v>0.48</v>
      </c>
      <c r="D189" s="77">
        <v>0.4</v>
      </c>
      <c r="E189" s="77">
        <v>0.4</v>
      </c>
      <c r="F189" s="77">
        <v>0.38</v>
      </c>
      <c r="G189" s="77">
        <v>0.51</v>
      </c>
      <c r="H189" s="105"/>
    </row>
    <row r="190" spans="1:8" ht="56.25">
      <c r="A190" s="8" t="s">
        <v>405</v>
      </c>
      <c r="B190" s="77">
        <v>0.7</v>
      </c>
      <c r="C190" s="77">
        <v>0.7</v>
      </c>
      <c r="D190" s="77">
        <v>0.6</v>
      </c>
      <c r="E190" s="77">
        <v>0.6</v>
      </c>
      <c r="F190" s="77">
        <v>0.65</v>
      </c>
      <c r="G190" s="77">
        <v>0.51</v>
      </c>
      <c r="H190" s="105"/>
    </row>
    <row r="191" spans="1:8" ht="45">
      <c r="A191" s="8" t="s">
        <v>406</v>
      </c>
      <c r="B191" s="77">
        <v>1</v>
      </c>
      <c r="C191" s="77">
        <v>1.33</v>
      </c>
      <c r="D191" s="77">
        <v>0.82</v>
      </c>
      <c r="E191" s="77">
        <v>0.65</v>
      </c>
      <c r="F191" s="77">
        <v>0.95</v>
      </c>
      <c r="G191" s="77">
        <v>0.78</v>
      </c>
      <c r="H191" s="105"/>
    </row>
    <row r="192" spans="1:8" ht="33.75">
      <c r="A192" s="8" t="s">
        <v>407</v>
      </c>
      <c r="B192" s="77">
        <v>0.36</v>
      </c>
      <c r="C192" s="77">
        <v>0.36</v>
      </c>
      <c r="D192" s="77">
        <v>0.2</v>
      </c>
      <c r="E192" s="77">
        <v>0.2</v>
      </c>
      <c r="F192" s="77">
        <v>0.25</v>
      </c>
      <c r="G192" s="77">
        <v>0.22</v>
      </c>
      <c r="H192" s="105"/>
    </row>
    <row r="193" spans="1:8" ht="56.25">
      <c r="A193" s="8" t="s">
        <v>408</v>
      </c>
      <c r="B193" s="77">
        <v>0.52</v>
      </c>
      <c r="C193" s="77">
        <v>0.78</v>
      </c>
      <c r="D193" s="77">
        <v>1.3</v>
      </c>
      <c r="E193" s="77">
        <v>1.2</v>
      </c>
      <c r="F193" s="77">
        <v>0.55000000000000004</v>
      </c>
      <c r="G193" s="77">
        <v>0.64</v>
      </c>
      <c r="H193" s="105"/>
    </row>
    <row r="194" spans="1:8" ht="33.75">
      <c r="A194" s="8" t="s">
        <v>409</v>
      </c>
      <c r="B194" s="77">
        <v>0.26</v>
      </c>
      <c r="C194" s="77">
        <v>0.51</v>
      </c>
      <c r="D194" s="77">
        <v>0.1</v>
      </c>
      <c r="E194" s="77">
        <v>0.1</v>
      </c>
      <c r="F194" s="77">
        <v>0.15</v>
      </c>
      <c r="G194" s="77">
        <v>0.22</v>
      </c>
      <c r="H194" s="105"/>
    </row>
    <row r="195" spans="1:8" ht="45">
      <c r="A195" s="8" t="s">
        <v>410</v>
      </c>
      <c r="B195" s="77">
        <v>0</v>
      </c>
      <c r="C195" s="77">
        <v>0</v>
      </c>
      <c r="D195" s="77">
        <v>0</v>
      </c>
      <c r="E195" s="77">
        <v>0</v>
      </c>
      <c r="F195" s="77">
        <v>0</v>
      </c>
      <c r="G195" s="77">
        <v>0</v>
      </c>
      <c r="H195" s="105"/>
    </row>
    <row r="196" spans="1:8" ht="33.75">
      <c r="A196" s="8" t="s">
        <v>411</v>
      </c>
      <c r="B196" s="77">
        <v>0.52</v>
      </c>
      <c r="C196" s="77">
        <v>0.72</v>
      </c>
      <c r="D196" s="77">
        <v>0.51</v>
      </c>
      <c r="E196" s="77">
        <v>0.95</v>
      </c>
      <c r="F196" s="77">
        <v>0.65</v>
      </c>
      <c r="G196" s="77">
        <v>0.47</v>
      </c>
      <c r="H196" s="105"/>
    </row>
    <row r="197" spans="1:8" ht="45">
      <c r="A197" s="8" t="s">
        <v>412</v>
      </c>
      <c r="B197" s="77">
        <v>0</v>
      </c>
      <c r="C197" s="77">
        <v>0.01</v>
      </c>
      <c r="D197" s="77">
        <v>0.02</v>
      </c>
      <c r="E197" s="77">
        <v>0</v>
      </c>
      <c r="F197" s="77">
        <v>0.01</v>
      </c>
      <c r="G197" s="77">
        <v>0</v>
      </c>
      <c r="H197" s="105"/>
    </row>
    <row r="198" spans="1:8" ht="33.75">
      <c r="A198" s="8" t="s">
        <v>413</v>
      </c>
      <c r="B198" s="77">
        <v>1.1000000000000001</v>
      </c>
      <c r="C198" s="77">
        <v>1.81</v>
      </c>
      <c r="D198" s="77">
        <v>0.9</v>
      </c>
      <c r="E198" s="77">
        <v>0.8</v>
      </c>
      <c r="F198" s="77">
        <v>0.78</v>
      </c>
      <c r="G198" s="77">
        <v>0.73</v>
      </c>
      <c r="H198" s="105"/>
    </row>
    <row r="199" spans="1:8" ht="45">
      <c r="A199" s="8" t="s">
        <v>414</v>
      </c>
      <c r="B199" s="77">
        <v>2.31</v>
      </c>
      <c r="C199" s="77">
        <v>3.43</v>
      </c>
      <c r="D199" s="77">
        <v>1.62</v>
      </c>
      <c r="E199" s="77">
        <v>1.85</v>
      </c>
      <c r="F199" s="77">
        <v>0.87</v>
      </c>
      <c r="G199" s="77">
        <v>1.17</v>
      </c>
      <c r="H199" s="105"/>
    </row>
    <row r="200" spans="1:8" ht="45">
      <c r="A200" s="8" t="s">
        <v>415</v>
      </c>
      <c r="B200" s="77">
        <v>0.18</v>
      </c>
      <c r="C200" s="77">
        <v>0.3</v>
      </c>
      <c r="D200" s="77">
        <v>0.1</v>
      </c>
      <c r="E200" s="77">
        <v>0.22</v>
      </c>
      <c r="F200" s="77">
        <v>0.19</v>
      </c>
      <c r="G200" s="77">
        <v>0.31</v>
      </c>
      <c r="H200" s="105"/>
    </row>
    <row r="201" spans="1:8" ht="33.75">
      <c r="A201" s="8" t="s">
        <v>416</v>
      </c>
      <c r="B201" s="77">
        <v>0.49</v>
      </c>
      <c r="C201" s="77">
        <v>0.64</v>
      </c>
      <c r="D201" s="77">
        <v>0.39</v>
      </c>
      <c r="E201" s="77">
        <v>0.46</v>
      </c>
      <c r="F201" s="77">
        <v>0.46</v>
      </c>
      <c r="G201" s="77">
        <v>0.48</v>
      </c>
      <c r="H201" s="105"/>
    </row>
    <row r="202" spans="1:8" ht="22.5">
      <c r="A202" s="8" t="s">
        <v>417</v>
      </c>
      <c r="B202" s="77">
        <v>4.4800000000000004</v>
      </c>
      <c r="C202" s="77">
        <v>6.6400000000000006</v>
      </c>
      <c r="D202" s="77">
        <v>4.9000000000000004</v>
      </c>
      <c r="E202" s="77">
        <v>4.1400000000000006</v>
      </c>
      <c r="F202" s="77">
        <v>5.09</v>
      </c>
      <c r="G202" s="77">
        <v>4.68</v>
      </c>
      <c r="H202" s="105"/>
    </row>
    <row r="203" spans="1:8" ht="22.5">
      <c r="A203" s="8" t="s">
        <v>419</v>
      </c>
      <c r="B203" s="77">
        <v>0.28000000000000003</v>
      </c>
      <c r="C203" s="77">
        <v>0.12</v>
      </c>
      <c r="D203" s="77">
        <v>0.1</v>
      </c>
      <c r="E203" s="77">
        <v>0.05</v>
      </c>
      <c r="F203" s="77">
        <v>0.13</v>
      </c>
      <c r="G203" s="77">
        <v>0.09</v>
      </c>
      <c r="H203" s="105"/>
    </row>
    <row r="204" spans="1:8" ht="22.5">
      <c r="A204" s="8" t="s">
        <v>99</v>
      </c>
      <c r="B204" s="77">
        <v>0.51</v>
      </c>
      <c r="C204" s="77">
        <v>0.81</v>
      </c>
      <c r="D204" s="77">
        <v>0.8</v>
      </c>
      <c r="E204" s="77">
        <v>2.1</v>
      </c>
      <c r="F204" s="77">
        <v>0.28000000000000003</v>
      </c>
      <c r="G204" s="77">
        <v>0.28000000000000003</v>
      </c>
      <c r="H204" s="105"/>
    </row>
    <row r="205" spans="1:8" ht="22.5">
      <c r="A205" s="8" t="s">
        <v>71</v>
      </c>
      <c r="B205" s="77">
        <v>0</v>
      </c>
      <c r="C205" s="77">
        <v>0</v>
      </c>
      <c r="D205" s="77">
        <v>0.4</v>
      </c>
      <c r="E205" s="77">
        <v>1.75</v>
      </c>
      <c r="F205" s="77">
        <v>0</v>
      </c>
      <c r="G205" s="77">
        <v>0.54</v>
      </c>
      <c r="H205" s="105"/>
    </row>
    <row r="206" spans="1:8" ht="45">
      <c r="A206" s="8" t="s">
        <v>137</v>
      </c>
      <c r="B206" s="77">
        <v>0.56000000000000005</v>
      </c>
      <c r="C206" s="77">
        <v>0.86299999999999999</v>
      </c>
      <c r="D206" s="77">
        <v>0.45</v>
      </c>
      <c r="E206" s="77">
        <v>0.45</v>
      </c>
      <c r="F206" s="77">
        <v>0</v>
      </c>
      <c r="G206" s="77">
        <v>0.41</v>
      </c>
      <c r="H206" s="105"/>
    </row>
    <row r="207" spans="1:8" ht="33.75">
      <c r="A207" s="8" t="s">
        <v>421</v>
      </c>
      <c r="B207" s="77">
        <v>0</v>
      </c>
      <c r="C207" s="77">
        <v>0</v>
      </c>
      <c r="D207" s="77">
        <v>0</v>
      </c>
      <c r="E207" s="77">
        <v>0</v>
      </c>
      <c r="F207" s="77">
        <v>0</v>
      </c>
      <c r="G207" s="77">
        <v>0</v>
      </c>
      <c r="H207" s="105"/>
    </row>
    <row r="208" spans="1:8" ht="22.5">
      <c r="A208" s="8" t="s">
        <v>423</v>
      </c>
      <c r="B208" s="77">
        <v>0.17</v>
      </c>
      <c r="C208" s="77">
        <v>0.12</v>
      </c>
      <c r="D208" s="77">
        <v>0.4</v>
      </c>
      <c r="E208" s="77">
        <v>0.1</v>
      </c>
      <c r="F208" s="77">
        <v>0.13</v>
      </c>
      <c r="G208" s="77">
        <v>0.09</v>
      </c>
      <c r="H208" s="105"/>
    </row>
    <row r="209" spans="1:8" ht="33.75">
      <c r="A209" s="8" t="s">
        <v>424</v>
      </c>
      <c r="B209" s="77">
        <v>2.96</v>
      </c>
      <c r="C209" s="77">
        <v>4.0199999999999996</v>
      </c>
      <c r="D209" s="77">
        <v>2.2999999999999998</v>
      </c>
      <c r="E209" s="77">
        <v>2.5</v>
      </c>
      <c r="F209" s="77">
        <v>2.98</v>
      </c>
      <c r="G209" s="77">
        <v>2.9299999999999997</v>
      </c>
      <c r="H209" s="105"/>
    </row>
    <row r="210" spans="1:8" ht="45">
      <c r="A210" s="8" t="s">
        <v>426</v>
      </c>
      <c r="B210" s="77">
        <v>0.75</v>
      </c>
      <c r="C210" s="77">
        <v>0.78</v>
      </c>
      <c r="D210" s="77">
        <v>0.22</v>
      </c>
      <c r="E210" s="77">
        <v>0.22</v>
      </c>
      <c r="F210" s="77">
        <v>0.22</v>
      </c>
      <c r="G210" s="77">
        <v>0.21</v>
      </c>
      <c r="H210" s="105"/>
    </row>
    <row r="211" spans="1:8" ht="45">
      <c r="A211" s="8" t="s">
        <v>428</v>
      </c>
      <c r="B211" s="77">
        <v>0.2</v>
      </c>
      <c r="C211" s="77">
        <v>0.31</v>
      </c>
      <c r="D211" s="77">
        <v>0.09</v>
      </c>
      <c r="E211" s="77">
        <v>0.09</v>
      </c>
      <c r="F211" s="77">
        <v>0.13</v>
      </c>
      <c r="G211" s="77">
        <v>0.13</v>
      </c>
      <c r="H211" s="105"/>
    </row>
    <row r="212" spans="1:8" ht="22.5">
      <c r="A212" s="8" t="s">
        <v>429</v>
      </c>
      <c r="B212" s="77">
        <v>1.85</v>
      </c>
      <c r="C212" s="77">
        <v>1.85</v>
      </c>
      <c r="D212" s="77">
        <v>1.88</v>
      </c>
      <c r="E212" s="77">
        <v>1.3</v>
      </c>
      <c r="F212" s="77">
        <v>1.4</v>
      </c>
      <c r="G212" s="77">
        <v>1.38</v>
      </c>
      <c r="H212" s="105"/>
    </row>
    <row r="213" spans="1:8" ht="33.75">
      <c r="A213" s="8" t="s">
        <v>430</v>
      </c>
      <c r="B213" s="77">
        <v>0.86</v>
      </c>
      <c r="C213" s="77">
        <v>1.5</v>
      </c>
      <c r="D213" s="77">
        <v>0.5</v>
      </c>
      <c r="E213" s="77">
        <v>0.4</v>
      </c>
      <c r="F213" s="77">
        <v>0.5</v>
      </c>
      <c r="G213" s="77">
        <v>0.75</v>
      </c>
      <c r="H213" s="105"/>
    </row>
    <row r="214" spans="1:8" ht="33.75">
      <c r="A214" s="8" t="s">
        <v>431</v>
      </c>
      <c r="B214" s="77">
        <v>0.4</v>
      </c>
      <c r="C214" s="77">
        <v>0.78</v>
      </c>
      <c r="D214" s="77">
        <v>0.22</v>
      </c>
      <c r="E214" s="77">
        <v>0.22</v>
      </c>
      <c r="F214" s="77">
        <v>0.12</v>
      </c>
      <c r="G214" s="77">
        <v>0.13</v>
      </c>
      <c r="H214" s="105"/>
    </row>
    <row r="215" spans="1:8" ht="33.75">
      <c r="A215" s="8" t="s">
        <v>432</v>
      </c>
      <c r="B215" s="77">
        <v>1.49</v>
      </c>
      <c r="C215" s="77">
        <v>1.8</v>
      </c>
      <c r="D215" s="77">
        <v>1.1000000000000001</v>
      </c>
      <c r="E215" s="77">
        <v>1.2</v>
      </c>
      <c r="F215" s="77">
        <v>1.34</v>
      </c>
      <c r="G215" s="77">
        <v>1.19</v>
      </c>
      <c r="H215" s="105"/>
    </row>
    <row r="216" spans="1:8" ht="45">
      <c r="A216" s="8" t="s">
        <v>433</v>
      </c>
      <c r="B216" s="77">
        <v>1.05</v>
      </c>
      <c r="C216" s="77">
        <v>1.62</v>
      </c>
      <c r="D216" s="77">
        <v>0.9</v>
      </c>
      <c r="E216" s="77">
        <v>0.7</v>
      </c>
      <c r="F216" s="77">
        <v>1</v>
      </c>
      <c r="G216" s="77">
        <v>0.86</v>
      </c>
      <c r="H216" s="105"/>
    </row>
    <row r="217" spans="1:8" ht="45">
      <c r="A217" s="8" t="s">
        <v>434</v>
      </c>
      <c r="B217" s="77">
        <v>0.27</v>
      </c>
      <c r="C217" s="77">
        <v>0.48</v>
      </c>
      <c r="D217" s="77">
        <v>0.15</v>
      </c>
      <c r="E217" s="77">
        <v>0.1</v>
      </c>
      <c r="F217" s="77">
        <v>0.15</v>
      </c>
      <c r="G217" s="77">
        <v>0.15</v>
      </c>
      <c r="H217" s="105"/>
    </row>
    <row r="218" spans="1:8" ht="45">
      <c r="A218" s="8" t="s">
        <v>436</v>
      </c>
      <c r="B218" s="77">
        <v>0.48</v>
      </c>
      <c r="C218" s="77">
        <v>0.53</v>
      </c>
      <c r="D218" s="77">
        <v>0.4</v>
      </c>
      <c r="E218" s="77">
        <v>0.4</v>
      </c>
      <c r="F218" s="77">
        <v>0.2</v>
      </c>
      <c r="G218" s="77">
        <v>0.25</v>
      </c>
      <c r="H218" s="105"/>
    </row>
    <row r="219" spans="1:8" ht="45">
      <c r="A219" s="8" t="s">
        <v>437</v>
      </c>
      <c r="B219" s="77">
        <v>0.78</v>
      </c>
      <c r="C219" s="77">
        <v>0.68</v>
      </c>
      <c r="D219" s="77">
        <v>0.7</v>
      </c>
      <c r="E219" s="77">
        <v>0.6</v>
      </c>
      <c r="F219" s="77">
        <v>0.63</v>
      </c>
      <c r="G219" s="77">
        <v>0.56000000000000005</v>
      </c>
      <c r="H219" s="105"/>
    </row>
    <row r="220" spans="1:8" ht="33.75">
      <c r="A220" s="8" t="s">
        <v>438</v>
      </c>
      <c r="B220" s="77">
        <v>0.4</v>
      </c>
      <c r="C220" s="77">
        <v>0.43</v>
      </c>
      <c r="D220" s="77">
        <v>0.33</v>
      </c>
      <c r="E220" s="77">
        <v>0.35</v>
      </c>
      <c r="F220" s="77">
        <v>0.25</v>
      </c>
      <c r="G220" s="77">
        <v>0.31</v>
      </c>
      <c r="H220" s="105"/>
    </row>
    <row r="221" spans="1:8" ht="33.75">
      <c r="A221" s="8" t="s">
        <v>140</v>
      </c>
      <c r="B221" s="77">
        <v>0.55000000000000004</v>
      </c>
      <c r="C221" s="77">
        <v>0.75</v>
      </c>
      <c r="D221" s="77">
        <v>0.34</v>
      </c>
      <c r="E221" s="77">
        <v>0.4</v>
      </c>
      <c r="F221" s="77">
        <v>0.35</v>
      </c>
      <c r="G221" s="77">
        <v>0.35</v>
      </c>
      <c r="H221" s="105"/>
    </row>
    <row r="222" spans="1:8" ht="45">
      <c r="A222" s="8" t="s">
        <v>142</v>
      </c>
      <c r="B222" s="77">
        <v>0.35</v>
      </c>
      <c r="C222" s="77">
        <v>0.53</v>
      </c>
      <c r="D222" s="77">
        <v>0</v>
      </c>
      <c r="E222" s="77">
        <v>0.3</v>
      </c>
      <c r="F222" s="77">
        <v>0.41</v>
      </c>
      <c r="G222" s="77">
        <v>0.34</v>
      </c>
      <c r="H222" s="105"/>
    </row>
    <row r="223" spans="1:8" ht="22.5">
      <c r="A223" s="8" t="s">
        <v>441</v>
      </c>
      <c r="B223" s="77">
        <v>0.64</v>
      </c>
      <c r="C223" s="77">
        <v>1.05</v>
      </c>
      <c r="D223" s="77">
        <v>0.4</v>
      </c>
      <c r="E223" s="77">
        <v>0.5</v>
      </c>
      <c r="F223" s="77">
        <v>0.5</v>
      </c>
      <c r="G223" s="77">
        <v>0.96</v>
      </c>
      <c r="H223" s="105"/>
    </row>
    <row r="224" spans="1:8" ht="45">
      <c r="A224" s="8" t="s">
        <v>442</v>
      </c>
      <c r="B224" s="77">
        <v>0.19</v>
      </c>
      <c r="C224" s="77">
        <v>0.41</v>
      </c>
      <c r="D224" s="77">
        <v>0.24</v>
      </c>
      <c r="E224" s="77">
        <v>0.25</v>
      </c>
      <c r="F224" s="77">
        <v>0.32</v>
      </c>
      <c r="G224" s="77">
        <v>0.25</v>
      </c>
      <c r="H224" s="105"/>
    </row>
    <row r="225" spans="1:8" ht="45">
      <c r="A225" s="8" t="s">
        <v>444</v>
      </c>
      <c r="B225" s="77">
        <v>0.17</v>
      </c>
      <c r="C225" s="77">
        <v>0.25</v>
      </c>
      <c r="D225" s="77">
        <v>0.1</v>
      </c>
      <c r="E225" s="77">
        <v>0.2</v>
      </c>
      <c r="F225" s="77">
        <v>0.1</v>
      </c>
      <c r="G225" s="77">
        <v>0.02</v>
      </c>
      <c r="H225" s="105"/>
    </row>
    <row r="226" spans="1:8" ht="22.5">
      <c r="A226" s="8" t="s">
        <v>446</v>
      </c>
      <c r="B226" s="77">
        <v>0.21</v>
      </c>
      <c r="C226" s="77">
        <v>0.34</v>
      </c>
      <c r="D226" s="77">
        <v>0.42</v>
      </c>
      <c r="E226" s="77">
        <v>0.5</v>
      </c>
      <c r="F226" s="77">
        <v>0.35</v>
      </c>
      <c r="G226" s="77">
        <v>0.41</v>
      </c>
      <c r="H226" s="105"/>
    </row>
    <row r="227" spans="1:8" ht="45">
      <c r="A227" s="8" t="s">
        <v>447</v>
      </c>
      <c r="B227" s="77">
        <v>0.61</v>
      </c>
      <c r="C227" s="77">
        <v>0.81</v>
      </c>
      <c r="D227" s="77">
        <v>0.56999999999999995</v>
      </c>
      <c r="E227" s="77">
        <v>0.52</v>
      </c>
      <c r="F227" s="77">
        <v>0.55000000000000004</v>
      </c>
      <c r="G227" s="77">
        <v>0.64</v>
      </c>
      <c r="H227" s="105"/>
    </row>
    <row r="228" spans="1:8" ht="45">
      <c r="A228" s="8" t="s">
        <v>448</v>
      </c>
      <c r="B228" s="77">
        <v>0.97</v>
      </c>
      <c r="C228" s="77">
        <v>1.67</v>
      </c>
      <c r="D228" s="77">
        <v>0.71</v>
      </c>
      <c r="E228" s="77">
        <v>0.5</v>
      </c>
      <c r="F228" s="77">
        <v>0.9</v>
      </c>
      <c r="G228" s="77">
        <v>0.82</v>
      </c>
      <c r="H228" s="105"/>
    </row>
    <row r="229" spans="1:8" ht="45">
      <c r="A229" s="8" t="s">
        <v>449</v>
      </c>
      <c r="B229" s="77">
        <v>0.51</v>
      </c>
      <c r="C229" s="77">
        <v>0.63</v>
      </c>
      <c r="D229" s="77">
        <v>0.3</v>
      </c>
      <c r="E229" s="77">
        <v>0.3</v>
      </c>
      <c r="F229" s="77">
        <v>0.25</v>
      </c>
      <c r="G229" s="77">
        <v>0.19</v>
      </c>
      <c r="H229" s="105"/>
    </row>
    <row r="230" spans="1:8" ht="22.5">
      <c r="A230" s="8" t="s">
        <v>450</v>
      </c>
      <c r="B230" s="77">
        <v>0.44</v>
      </c>
      <c r="C230" s="77">
        <v>0.44</v>
      </c>
      <c r="D230" s="77">
        <v>0.3</v>
      </c>
      <c r="E230" s="77">
        <v>0.3</v>
      </c>
      <c r="F230" s="77">
        <v>0.46</v>
      </c>
      <c r="G230" s="77">
        <v>0.25</v>
      </c>
      <c r="H230" s="105"/>
    </row>
    <row r="231" spans="1:8" ht="45">
      <c r="A231" s="8" t="s">
        <v>452</v>
      </c>
      <c r="B231" s="77">
        <v>0.06</v>
      </c>
      <c r="C231" s="77">
        <v>0.04</v>
      </c>
      <c r="D231" s="77">
        <v>0.16</v>
      </c>
      <c r="E231" s="77">
        <v>0.04</v>
      </c>
      <c r="F231" s="77">
        <v>0.04</v>
      </c>
      <c r="G231" s="77">
        <v>0.06</v>
      </c>
      <c r="H231" s="105"/>
    </row>
    <row r="232" spans="1:8" ht="33.75">
      <c r="A232" s="8" t="s">
        <v>453</v>
      </c>
      <c r="B232" s="77">
        <v>3.82</v>
      </c>
      <c r="C232" s="77">
        <v>5.37</v>
      </c>
      <c r="D232" s="77">
        <v>3.4</v>
      </c>
      <c r="E232" s="77">
        <v>2.6</v>
      </c>
      <c r="F232" s="77">
        <v>3.35</v>
      </c>
      <c r="G232" s="77">
        <v>3.14</v>
      </c>
      <c r="H232" s="105"/>
    </row>
    <row r="233" spans="1:8" ht="45">
      <c r="A233" s="8" t="s">
        <v>454</v>
      </c>
      <c r="B233" s="77">
        <v>0.38</v>
      </c>
      <c r="C233" s="77">
        <v>0.38</v>
      </c>
      <c r="D233" s="77">
        <v>0.33</v>
      </c>
      <c r="E233" s="77">
        <v>0.33</v>
      </c>
      <c r="F233" s="77">
        <v>0.45</v>
      </c>
      <c r="G233" s="77">
        <v>0.36</v>
      </c>
      <c r="H233" s="105"/>
    </row>
    <row r="234" spans="1:8" ht="45">
      <c r="A234" s="8" t="s">
        <v>455</v>
      </c>
      <c r="B234" s="77">
        <v>0.38</v>
      </c>
      <c r="C234" s="77">
        <v>0.52</v>
      </c>
      <c r="D234" s="77">
        <v>0.3</v>
      </c>
      <c r="E234" s="77">
        <v>0.2</v>
      </c>
      <c r="F234" s="77">
        <v>0.35</v>
      </c>
      <c r="G234" s="77">
        <v>0.31</v>
      </c>
      <c r="H234" s="105"/>
    </row>
    <row r="235" spans="1:8" ht="33.75">
      <c r="A235" s="8" t="s">
        <v>456</v>
      </c>
      <c r="B235" s="77">
        <v>0.28999999999999998</v>
      </c>
      <c r="C235" s="77">
        <v>0.4</v>
      </c>
      <c r="D235" s="77">
        <v>0.4</v>
      </c>
      <c r="E235" s="77">
        <v>0.2</v>
      </c>
      <c r="F235" s="77">
        <v>0.1</v>
      </c>
      <c r="G235" s="77">
        <v>0.28999999999999998</v>
      </c>
      <c r="H235" s="105"/>
    </row>
    <row r="236" spans="1:8" ht="33.75">
      <c r="A236" s="8" t="s">
        <v>457</v>
      </c>
      <c r="B236" s="77">
        <v>0.2</v>
      </c>
      <c r="C236" s="77">
        <v>0.28000000000000003</v>
      </c>
      <c r="D236" s="77">
        <v>0.32</v>
      </c>
      <c r="E236" s="77">
        <v>0.2</v>
      </c>
      <c r="F236" s="77">
        <v>0.14000000000000001</v>
      </c>
      <c r="G236" s="77">
        <v>0.15</v>
      </c>
      <c r="H236" s="105"/>
    </row>
    <row r="237" spans="1:8" ht="45">
      <c r="A237" s="8" t="s">
        <v>458</v>
      </c>
      <c r="B237" s="77">
        <v>0.6</v>
      </c>
      <c r="C237" s="77">
        <v>1.1000000000000001</v>
      </c>
      <c r="D237" s="77">
        <v>0.35</v>
      </c>
      <c r="E237" s="77">
        <v>0.3</v>
      </c>
      <c r="F237" s="77">
        <v>0.35</v>
      </c>
      <c r="G237" s="77">
        <v>0.37</v>
      </c>
      <c r="H237" s="105"/>
    </row>
    <row r="238" spans="1:8" ht="33.75">
      <c r="A238" s="8" t="s">
        <v>459</v>
      </c>
      <c r="B238" s="77">
        <v>0.51</v>
      </c>
      <c r="C238" s="77">
        <v>0.44</v>
      </c>
      <c r="D238" s="77">
        <v>0.2</v>
      </c>
      <c r="E238" s="77">
        <v>0.2</v>
      </c>
      <c r="F238" s="77">
        <v>0.3</v>
      </c>
      <c r="G238" s="77">
        <v>0.38</v>
      </c>
      <c r="H238" s="105"/>
    </row>
    <row r="239" spans="1:8" ht="22.5">
      <c r="A239" s="8" t="s">
        <v>461</v>
      </c>
      <c r="B239" s="77">
        <v>0.06</v>
      </c>
      <c r="C239" s="77">
        <v>0.11</v>
      </c>
      <c r="D239" s="77">
        <v>0.1</v>
      </c>
      <c r="E239" s="77">
        <v>0.03</v>
      </c>
      <c r="F239" s="77">
        <v>0.06</v>
      </c>
      <c r="G239" s="77">
        <v>0.06</v>
      </c>
      <c r="H239" s="105"/>
    </row>
    <row r="240" spans="1:8" ht="22.5">
      <c r="A240" s="8" t="s">
        <v>462</v>
      </c>
      <c r="B240" s="77">
        <v>0</v>
      </c>
      <c r="C240" s="77">
        <v>0.03</v>
      </c>
      <c r="D240" s="77">
        <v>0.02</v>
      </c>
      <c r="E240" s="77">
        <v>0.02</v>
      </c>
      <c r="F240" s="77">
        <v>0.02</v>
      </c>
      <c r="G240" s="77">
        <v>0.02</v>
      </c>
      <c r="H240" s="105"/>
    </row>
    <row r="241" spans="1:8" ht="22.5">
      <c r="A241" s="8" t="s">
        <v>463</v>
      </c>
      <c r="B241" s="77">
        <v>0.16</v>
      </c>
      <c r="C241" s="77">
        <v>0.18</v>
      </c>
      <c r="D241" s="77">
        <v>0.05</v>
      </c>
      <c r="E241" s="77">
        <v>0.16</v>
      </c>
      <c r="F241" s="77">
        <v>0.09</v>
      </c>
      <c r="G241" s="77">
        <v>0.11</v>
      </c>
      <c r="H241" s="105"/>
    </row>
    <row r="242" spans="1:8" ht="22.5">
      <c r="A242" s="8" t="s">
        <v>464</v>
      </c>
      <c r="B242" s="77">
        <v>0</v>
      </c>
      <c r="C242" s="77">
        <v>0.02</v>
      </c>
      <c r="D242" s="77">
        <v>0</v>
      </c>
      <c r="E242" s="77">
        <v>0</v>
      </c>
      <c r="F242" s="77">
        <v>0</v>
      </c>
      <c r="G242" s="77">
        <v>0.13</v>
      </c>
      <c r="H242" s="105"/>
    </row>
    <row r="243" spans="1:8" ht="33.75">
      <c r="A243" s="8" t="s">
        <v>465</v>
      </c>
      <c r="B243" s="77">
        <v>0.41</v>
      </c>
      <c r="C243" s="77">
        <v>0.35</v>
      </c>
      <c r="D243" s="77">
        <v>0.37</v>
      </c>
      <c r="E243" s="77">
        <v>0.2</v>
      </c>
      <c r="F243" s="77">
        <v>0.4</v>
      </c>
      <c r="G243" s="77">
        <v>0.32</v>
      </c>
      <c r="H243" s="105"/>
    </row>
    <row r="244" spans="1:8" ht="45">
      <c r="A244" s="8" t="s">
        <v>466</v>
      </c>
      <c r="B244" s="77">
        <v>0.22</v>
      </c>
      <c r="C244" s="77">
        <v>0.11</v>
      </c>
      <c r="D244" s="77">
        <v>0.2</v>
      </c>
      <c r="E244" s="77">
        <v>0.2</v>
      </c>
      <c r="F244" s="77">
        <v>0.1</v>
      </c>
      <c r="G244" s="77">
        <v>0.09</v>
      </c>
      <c r="H244" s="105"/>
    </row>
    <row r="245" spans="1:8" ht="33.75">
      <c r="A245" s="8" t="s">
        <v>467</v>
      </c>
      <c r="B245" s="77">
        <v>0.24</v>
      </c>
      <c r="C245" s="77">
        <v>0.37</v>
      </c>
      <c r="D245" s="77">
        <v>0.27</v>
      </c>
      <c r="E245" s="77">
        <v>0.25</v>
      </c>
      <c r="F245" s="77">
        <v>0.3</v>
      </c>
      <c r="G245" s="77">
        <v>0.21</v>
      </c>
      <c r="H245" s="105"/>
    </row>
    <row r="246" spans="1:8" ht="33.75">
      <c r="A246" s="8" t="s">
        <v>469</v>
      </c>
      <c r="B246" s="77">
        <v>0.28999999999999998</v>
      </c>
      <c r="C246" s="77">
        <v>0.41</v>
      </c>
      <c r="D246" s="77">
        <v>0.2</v>
      </c>
      <c r="E246" s="77">
        <v>0.2</v>
      </c>
      <c r="F246" s="77">
        <v>0.18</v>
      </c>
      <c r="G246" s="77">
        <v>0.22</v>
      </c>
      <c r="H246" s="105"/>
    </row>
    <row r="247" spans="1:8" ht="33.75">
      <c r="A247" s="8" t="s">
        <v>470</v>
      </c>
      <c r="B247" s="77">
        <v>0.34</v>
      </c>
      <c r="C247" s="77">
        <v>0.42</v>
      </c>
      <c r="D247" s="77">
        <v>0.35</v>
      </c>
      <c r="E247" s="77">
        <v>0.35</v>
      </c>
      <c r="F247" s="77">
        <v>0.42</v>
      </c>
      <c r="G247" s="77">
        <v>0.34</v>
      </c>
      <c r="H247" s="105"/>
    </row>
    <row r="248" spans="1:8" ht="45">
      <c r="A248" s="8" t="s">
        <v>472</v>
      </c>
      <c r="B248" s="77">
        <v>1.06</v>
      </c>
      <c r="C248" s="77">
        <v>1.43</v>
      </c>
      <c r="D248" s="77">
        <v>1.05</v>
      </c>
      <c r="E248" s="77">
        <v>0.8</v>
      </c>
      <c r="F248" s="77">
        <v>0.98</v>
      </c>
      <c r="G248" s="77">
        <v>0.9</v>
      </c>
      <c r="H248" s="105"/>
    </row>
    <row r="249" spans="1:8" ht="33.75">
      <c r="A249" s="8" t="s">
        <v>474</v>
      </c>
      <c r="B249" s="77">
        <v>0.4</v>
      </c>
      <c r="C249" s="77">
        <v>0.42</v>
      </c>
      <c r="D249" s="77">
        <v>0.2</v>
      </c>
      <c r="E249" s="77">
        <v>0.2</v>
      </c>
      <c r="F249" s="77">
        <v>0.25</v>
      </c>
      <c r="G249" s="77">
        <v>0.3</v>
      </c>
      <c r="H249" s="105"/>
    </row>
    <row r="250" spans="1:8" ht="22.5">
      <c r="A250" s="8" t="s">
        <v>475</v>
      </c>
      <c r="B250" s="77">
        <v>0.13</v>
      </c>
      <c r="C250" s="77">
        <v>0.38</v>
      </c>
      <c r="D250" s="77">
        <v>0.1</v>
      </c>
      <c r="E250" s="77">
        <v>0.2</v>
      </c>
      <c r="F250" s="77">
        <v>0.2</v>
      </c>
      <c r="G250" s="77">
        <v>0.15</v>
      </c>
      <c r="H250" s="105"/>
    </row>
    <row r="251" spans="1:8" ht="22.5">
      <c r="A251" s="8" t="s">
        <v>477</v>
      </c>
      <c r="B251" s="77">
        <v>0.5</v>
      </c>
      <c r="C251" s="77">
        <v>0.67</v>
      </c>
      <c r="D251" s="77">
        <v>0.3</v>
      </c>
      <c r="E251" s="77">
        <v>0.3</v>
      </c>
      <c r="F251" s="77">
        <v>0.5</v>
      </c>
      <c r="G251" s="77">
        <v>0.56000000000000005</v>
      </c>
      <c r="H251" s="105"/>
    </row>
    <row r="252" spans="1:8" ht="22.5">
      <c r="A252" s="8" t="s">
        <v>478</v>
      </c>
      <c r="B252" s="77">
        <v>0.32</v>
      </c>
      <c r="C252" s="77">
        <v>0.46</v>
      </c>
      <c r="D252" s="77">
        <v>0.2</v>
      </c>
      <c r="E252" s="77">
        <v>0.2</v>
      </c>
      <c r="F252" s="77">
        <v>0.2</v>
      </c>
      <c r="G252" s="77">
        <v>0.51</v>
      </c>
      <c r="H252" s="105"/>
    </row>
    <row r="253" spans="1:8" ht="22.5">
      <c r="A253" s="8" t="s">
        <v>479</v>
      </c>
      <c r="B253" s="77">
        <v>0.27</v>
      </c>
      <c r="C253" s="77">
        <v>0.27</v>
      </c>
      <c r="D253" s="77">
        <v>0.2</v>
      </c>
      <c r="E253" s="77">
        <v>0.2</v>
      </c>
      <c r="F253" s="77">
        <v>0.15</v>
      </c>
      <c r="G253" s="77">
        <v>0.15</v>
      </c>
      <c r="H253" s="105"/>
    </row>
    <row r="254" spans="1:8" ht="33.75">
      <c r="A254" s="8" t="s">
        <v>480</v>
      </c>
      <c r="B254" s="77">
        <v>0.31</v>
      </c>
      <c r="C254" s="77">
        <v>0.55000000000000004</v>
      </c>
      <c r="D254" s="77">
        <v>0.2</v>
      </c>
      <c r="E254" s="77">
        <v>0.2</v>
      </c>
      <c r="F254" s="77">
        <v>0.24</v>
      </c>
      <c r="G254" s="77">
        <v>0.2</v>
      </c>
      <c r="H254" s="105"/>
    </row>
    <row r="255" spans="1:8" ht="45">
      <c r="A255" s="8" t="s">
        <v>481</v>
      </c>
      <c r="B255" s="77">
        <v>0.37</v>
      </c>
      <c r="C255" s="77">
        <v>0.62</v>
      </c>
      <c r="D255" s="77">
        <v>0.3</v>
      </c>
      <c r="E255" s="77">
        <v>0.3</v>
      </c>
      <c r="F255" s="77">
        <v>0.34</v>
      </c>
      <c r="G255" s="77">
        <v>0.28999999999999998</v>
      </c>
      <c r="H255" s="105"/>
    </row>
    <row r="256" spans="1:8" ht="22.5">
      <c r="A256" s="8" t="s">
        <v>482</v>
      </c>
      <c r="B256" s="77">
        <v>0.46</v>
      </c>
      <c r="C256" s="77">
        <v>0.68</v>
      </c>
      <c r="D256" s="77">
        <v>0.4</v>
      </c>
      <c r="E256" s="77">
        <v>0.4</v>
      </c>
      <c r="F256" s="77">
        <v>0.5</v>
      </c>
      <c r="G256" s="77">
        <v>0.44</v>
      </c>
      <c r="H256" s="105"/>
    </row>
    <row r="257" spans="1:8" ht="33.75">
      <c r="A257" s="8" t="s">
        <v>483</v>
      </c>
      <c r="B257" s="77">
        <v>0.64</v>
      </c>
      <c r="C257" s="77">
        <v>0.76</v>
      </c>
      <c r="D257" s="77">
        <v>0.64</v>
      </c>
      <c r="E257" s="77">
        <v>0.26</v>
      </c>
      <c r="F257" s="77">
        <v>0.55000000000000004</v>
      </c>
      <c r="G257" s="77">
        <v>0.56999999999999995</v>
      </c>
      <c r="H257" s="105"/>
    </row>
    <row r="258" spans="1:8" ht="22.5">
      <c r="A258" s="8" t="s">
        <v>484</v>
      </c>
      <c r="B258" s="77">
        <v>0.02</v>
      </c>
      <c r="C258" s="77">
        <v>0.02</v>
      </c>
      <c r="D258" s="77">
        <v>0.2</v>
      </c>
      <c r="E258" s="77">
        <v>0.2</v>
      </c>
      <c r="F258" s="77">
        <v>0.1</v>
      </c>
      <c r="G258" s="77">
        <v>0.02</v>
      </c>
      <c r="H258" s="105"/>
    </row>
    <row r="259" spans="1:8" ht="33.75">
      <c r="A259" s="8" t="s">
        <v>485</v>
      </c>
      <c r="B259" s="77">
        <v>0.35</v>
      </c>
      <c r="C259" s="77">
        <v>0.47</v>
      </c>
      <c r="D259" s="77">
        <v>0.2</v>
      </c>
      <c r="E259" s="77">
        <v>0.25</v>
      </c>
      <c r="F259" s="77">
        <v>0.4</v>
      </c>
      <c r="G259" s="77">
        <v>0.22</v>
      </c>
      <c r="H259" s="105"/>
    </row>
    <row r="260" spans="1:8" ht="33.75">
      <c r="A260" s="8" t="s">
        <v>486</v>
      </c>
      <c r="B260" s="77">
        <v>0.09</v>
      </c>
      <c r="C260" s="77">
        <v>0.18</v>
      </c>
      <c r="D260" s="77">
        <v>0.15</v>
      </c>
      <c r="E260" s="77">
        <v>0.15</v>
      </c>
      <c r="F260" s="77">
        <v>0.1</v>
      </c>
      <c r="G260" s="77">
        <v>7.0000000000000007E-2</v>
      </c>
      <c r="H260" s="105"/>
    </row>
    <row r="261" spans="1:8" ht="33.75">
      <c r="A261" s="8" t="s">
        <v>487</v>
      </c>
      <c r="B261" s="77">
        <v>0.34</v>
      </c>
      <c r="C261" s="77">
        <v>0.5</v>
      </c>
      <c r="D261" s="77">
        <v>0.15</v>
      </c>
      <c r="E261" s="77">
        <v>0.15</v>
      </c>
      <c r="F261" s="77">
        <v>0.2</v>
      </c>
      <c r="G261" s="77">
        <v>0.2</v>
      </c>
      <c r="H261" s="105"/>
    </row>
    <row r="262" spans="1:8" ht="22.5">
      <c r="A262" s="8" t="s">
        <v>488</v>
      </c>
      <c r="B262" s="77">
        <v>0.19</v>
      </c>
      <c r="C262" s="77">
        <v>0.02</v>
      </c>
      <c r="D262" s="77">
        <v>0.12</v>
      </c>
      <c r="E262" s="77">
        <v>7.0000000000000007E-2</v>
      </c>
      <c r="F262" s="77">
        <v>0.05</v>
      </c>
      <c r="G262" s="77">
        <v>7.0000000000000007E-2</v>
      </c>
      <c r="H262" s="105"/>
    </row>
    <row r="263" spans="1:8" ht="22.5">
      <c r="A263" s="8" t="s">
        <v>489</v>
      </c>
      <c r="B263" s="77">
        <v>0.33</v>
      </c>
      <c r="C263" s="77">
        <v>0.19</v>
      </c>
      <c r="D263" s="77">
        <v>0.21</v>
      </c>
      <c r="E263" s="77">
        <v>0.17</v>
      </c>
      <c r="F263" s="77">
        <v>0.21</v>
      </c>
      <c r="G263" s="77">
        <v>0.12</v>
      </c>
      <c r="H263" s="105"/>
    </row>
    <row r="264" spans="1:8" ht="22.5">
      <c r="A264" s="8" t="s">
        <v>490</v>
      </c>
      <c r="B264" s="77">
        <v>0.33</v>
      </c>
      <c r="C264" s="77">
        <v>0.35</v>
      </c>
      <c r="D264" s="77">
        <v>0.31</v>
      </c>
      <c r="E264" s="77">
        <v>0.33</v>
      </c>
      <c r="F264" s="77">
        <v>0.4</v>
      </c>
      <c r="G264" s="77">
        <v>0.28999999999999998</v>
      </c>
      <c r="H264" s="105"/>
    </row>
    <row r="265" spans="1:8" ht="22.5">
      <c r="A265" s="8" t="s">
        <v>491</v>
      </c>
      <c r="B265" s="77">
        <v>0.47</v>
      </c>
      <c r="C265" s="77">
        <v>0.54</v>
      </c>
      <c r="D265" s="77">
        <v>0.4</v>
      </c>
      <c r="E265" s="77">
        <v>0.48</v>
      </c>
      <c r="F265" s="77">
        <v>0.5</v>
      </c>
      <c r="G265" s="77">
        <v>0.38</v>
      </c>
      <c r="H265" s="105"/>
    </row>
    <row r="266" spans="1:8" ht="22.5">
      <c r="A266" s="8" t="s">
        <v>492</v>
      </c>
      <c r="B266" s="77">
        <v>0.73</v>
      </c>
      <c r="C266" s="77">
        <v>1.38</v>
      </c>
      <c r="D266" s="77">
        <v>1.04</v>
      </c>
      <c r="E266" s="77">
        <v>0.95</v>
      </c>
      <c r="F266" s="77">
        <v>0.74</v>
      </c>
      <c r="G266" s="77">
        <v>0.64</v>
      </c>
      <c r="H266" s="105"/>
    </row>
    <row r="267" spans="1:8" ht="22.5">
      <c r="A267" s="8" t="s">
        <v>493</v>
      </c>
      <c r="B267" s="77">
        <v>0.38</v>
      </c>
      <c r="C267" s="77">
        <v>0.67</v>
      </c>
      <c r="D267" s="77">
        <v>0.54</v>
      </c>
      <c r="E267" s="77">
        <v>0.52</v>
      </c>
      <c r="F267" s="77">
        <v>0.62</v>
      </c>
      <c r="G267" s="77">
        <v>0.38</v>
      </c>
      <c r="H267" s="105"/>
    </row>
    <row r="268" spans="1:8" ht="56.25">
      <c r="A268" s="8" t="s">
        <v>494</v>
      </c>
      <c r="B268" s="77">
        <v>6.76</v>
      </c>
      <c r="C268" s="77">
        <v>8.5299999999999994</v>
      </c>
      <c r="D268" s="77">
        <v>6.62</v>
      </c>
      <c r="E268" s="77">
        <v>6.6</v>
      </c>
      <c r="F268" s="77">
        <v>6.26</v>
      </c>
      <c r="G268" s="77">
        <v>5.46</v>
      </c>
      <c r="H268" s="105"/>
    </row>
    <row r="269" spans="1:8" ht="45">
      <c r="A269" s="8" t="s">
        <v>495</v>
      </c>
      <c r="B269" s="77">
        <v>2.12</v>
      </c>
      <c r="C269" s="77">
        <v>3.07</v>
      </c>
      <c r="D269" s="77">
        <v>1.56</v>
      </c>
      <c r="E269" s="77">
        <v>1.6600000000000001</v>
      </c>
      <c r="F269" s="77">
        <v>2.5</v>
      </c>
      <c r="G269" s="77">
        <v>3.33</v>
      </c>
      <c r="H269" s="105"/>
    </row>
    <row r="270" spans="1:8" ht="56.25">
      <c r="A270" s="8" t="s">
        <v>496</v>
      </c>
      <c r="B270" s="77">
        <v>1.25</v>
      </c>
      <c r="C270" s="77">
        <v>1.1200000000000001</v>
      </c>
      <c r="D270" s="77">
        <v>0.77</v>
      </c>
      <c r="E270" s="77">
        <v>0.84</v>
      </c>
      <c r="F270" s="77">
        <v>0.9</v>
      </c>
      <c r="G270" s="77">
        <v>0.97</v>
      </c>
      <c r="H270" s="105"/>
    </row>
    <row r="271" spans="1:8" ht="22.5">
      <c r="A271" s="8" t="s">
        <v>497</v>
      </c>
      <c r="B271" s="77">
        <v>0.64</v>
      </c>
      <c r="C271" s="77">
        <v>0.95</v>
      </c>
      <c r="D271" s="77">
        <v>0.8</v>
      </c>
      <c r="E271" s="77">
        <v>0.73</v>
      </c>
      <c r="F271" s="77">
        <v>0.74</v>
      </c>
      <c r="G271" s="77">
        <v>0.69</v>
      </c>
      <c r="H271" s="105"/>
    </row>
    <row r="272" spans="1:8" ht="33.75">
      <c r="A272" s="8" t="s">
        <v>498</v>
      </c>
      <c r="B272" s="77">
        <v>23.37</v>
      </c>
      <c r="C272" s="77">
        <v>33.089999999999996</v>
      </c>
      <c r="D272" s="77">
        <v>22.919999999999998</v>
      </c>
      <c r="E272" s="77">
        <v>22.43</v>
      </c>
      <c r="F272" s="77">
        <v>27.590000000000003</v>
      </c>
      <c r="G272" s="77">
        <v>27.78</v>
      </c>
      <c r="H272" s="105"/>
    </row>
    <row r="273" spans="1:8" ht="22.5">
      <c r="A273" s="8" t="s">
        <v>500</v>
      </c>
      <c r="B273" s="77">
        <v>3.11</v>
      </c>
      <c r="C273" s="77">
        <v>3.29</v>
      </c>
      <c r="D273" s="77">
        <v>2.6</v>
      </c>
      <c r="E273" s="77">
        <v>2.25</v>
      </c>
      <c r="F273" s="77">
        <v>2.08</v>
      </c>
      <c r="G273" s="77">
        <v>2.08</v>
      </c>
      <c r="H273" s="105"/>
    </row>
    <row r="274" spans="1:8" ht="22.5">
      <c r="A274" s="8" t="s">
        <v>501</v>
      </c>
      <c r="B274" s="77">
        <v>0.76</v>
      </c>
      <c r="C274" s="77">
        <v>1.04</v>
      </c>
      <c r="D274" s="77">
        <v>0.43</v>
      </c>
      <c r="E274" s="77">
        <v>0.43</v>
      </c>
      <c r="F274" s="77">
        <v>0.52</v>
      </c>
      <c r="G274" s="77">
        <v>0.38</v>
      </c>
      <c r="H274" s="105"/>
    </row>
    <row r="275" spans="1:8" ht="22.5">
      <c r="A275" s="8" t="s">
        <v>502</v>
      </c>
      <c r="B275" s="77">
        <v>0.48</v>
      </c>
      <c r="C275" s="77">
        <v>0.73</v>
      </c>
      <c r="D275" s="77">
        <v>0.5</v>
      </c>
      <c r="E275" s="77">
        <v>0.26</v>
      </c>
      <c r="F275" s="77">
        <v>0.47</v>
      </c>
      <c r="G275" s="77">
        <v>0.48</v>
      </c>
      <c r="H275" s="105"/>
    </row>
    <row r="276" spans="1:8" ht="22.5">
      <c r="A276" s="8" t="s">
        <v>503</v>
      </c>
      <c r="B276" s="77">
        <v>0.52</v>
      </c>
      <c r="C276" s="77">
        <v>0.83</v>
      </c>
      <c r="D276" s="77">
        <v>0.48</v>
      </c>
      <c r="E276" s="77">
        <v>0.48</v>
      </c>
      <c r="F276" s="77">
        <v>0.48</v>
      </c>
      <c r="G276" s="77">
        <v>0.55000000000000004</v>
      </c>
      <c r="H276" s="105"/>
    </row>
    <row r="277" spans="1:8" ht="22.5">
      <c r="A277" s="8" t="s">
        <v>504</v>
      </c>
      <c r="B277" s="77">
        <v>1.04</v>
      </c>
      <c r="C277" s="77">
        <v>1.56</v>
      </c>
      <c r="D277" s="77">
        <v>1.18</v>
      </c>
      <c r="E277" s="77">
        <v>1.04</v>
      </c>
      <c r="F277" s="77">
        <v>1.1200000000000001</v>
      </c>
      <c r="G277" s="77">
        <v>1.1200000000000001</v>
      </c>
      <c r="H277" s="105"/>
    </row>
    <row r="278" spans="1:8" ht="22.5">
      <c r="A278" s="8" t="s">
        <v>505</v>
      </c>
      <c r="B278" s="77">
        <v>3.43</v>
      </c>
      <c r="C278" s="77">
        <v>3.37</v>
      </c>
      <c r="D278" s="77">
        <v>3.17</v>
      </c>
      <c r="E278" s="77">
        <v>2.2400000000000002</v>
      </c>
      <c r="F278" s="77">
        <v>2.38</v>
      </c>
      <c r="G278" s="77">
        <v>2.91</v>
      </c>
      <c r="H278" s="105"/>
    </row>
    <row r="279" spans="1:8" ht="45">
      <c r="A279" s="8" t="s">
        <v>1614</v>
      </c>
      <c r="B279" s="77">
        <v>2.94</v>
      </c>
      <c r="C279" s="77">
        <v>3.63</v>
      </c>
      <c r="D279" s="77">
        <v>1.23</v>
      </c>
      <c r="E279" s="77">
        <v>4.3599999999999994</v>
      </c>
      <c r="F279" s="77">
        <v>5.1099999999999994</v>
      </c>
      <c r="G279" s="77">
        <v>2.96</v>
      </c>
      <c r="H279" s="105"/>
    </row>
    <row r="280" spans="1:8" ht="33.75">
      <c r="A280" s="8" t="s">
        <v>507</v>
      </c>
      <c r="B280" s="77">
        <v>6.13</v>
      </c>
      <c r="C280" s="77">
        <v>7.88</v>
      </c>
      <c r="D280" s="77">
        <v>8.1</v>
      </c>
      <c r="E280" s="77">
        <v>7.1</v>
      </c>
      <c r="F280" s="77">
        <v>4.8899999999999997</v>
      </c>
      <c r="G280" s="77">
        <v>6.16</v>
      </c>
      <c r="H280" s="105"/>
    </row>
    <row r="281" spans="1:8" ht="33.75">
      <c r="A281" s="8" t="s">
        <v>508</v>
      </c>
      <c r="B281" s="77">
        <v>4.32</v>
      </c>
      <c r="C281" s="77">
        <v>5.92</v>
      </c>
      <c r="D281" s="77">
        <v>2.02</v>
      </c>
      <c r="E281" s="77">
        <v>1.33</v>
      </c>
      <c r="F281" s="77">
        <v>2.2799999999999998</v>
      </c>
      <c r="G281" s="77">
        <v>2.62</v>
      </c>
      <c r="H281" s="105"/>
    </row>
    <row r="282" spans="1:8" ht="22.5">
      <c r="A282" s="8" t="s">
        <v>510</v>
      </c>
      <c r="B282" s="77">
        <v>1.85</v>
      </c>
      <c r="C282" s="77">
        <v>2.2000000000000002</v>
      </c>
      <c r="D282" s="77">
        <v>1.1599999999999999</v>
      </c>
      <c r="E282" s="77">
        <v>1.1000000000000001</v>
      </c>
      <c r="F282" s="77">
        <v>1.19</v>
      </c>
      <c r="G282" s="77">
        <v>0.87</v>
      </c>
      <c r="H282" s="105"/>
    </row>
    <row r="283" spans="1:8" ht="22.5">
      <c r="A283" s="8" t="s">
        <v>512</v>
      </c>
      <c r="B283" s="77">
        <v>0.05</v>
      </c>
      <c r="C283" s="77">
        <v>0</v>
      </c>
      <c r="D283" s="77">
        <v>0.35</v>
      </c>
      <c r="E283" s="77">
        <v>0</v>
      </c>
      <c r="F283" s="77">
        <v>0.09</v>
      </c>
      <c r="G283" s="77">
        <v>0.43</v>
      </c>
      <c r="H283" s="105"/>
    </row>
    <row r="284" spans="1:8" ht="22.5">
      <c r="A284" s="8" t="s">
        <v>513</v>
      </c>
      <c r="B284" s="77">
        <v>0.85</v>
      </c>
      <c r="C284" s="77">
        <v>1.1399999999999999</v>
      </c>
      <c r="D284" s="77">
        <v>0.69</v>
      </c>
      <c r="E284" s="77">
        <v>0.59</v>
      </c>
      <c r="F284" s="77">
        <v>0.81</v>
      </c>
      <c r="G284" s="77">
        <v>0.69</v>
      </c>
      <c r="H284" s="105"/>
    </row>
    <row r="285" spans="1:8" ht="22.5">
      <c r="A285" s="8" t="s">
        <v>514</v>
      </c>
      <c r="B285" s="77">
        <v>0.87</v>
      </c>
      <c r="C285" s="77">
        <v>0.87</v>
      </c>
      <c r="D285" s="77">
        <v>0.43</v>
      </c>
      <c r="E285" s="77">
        <v>0.43</v>
      </c>
      <c r="F285" s="77">
        <v>0.17</v>
      </c>
      <c r="G285" s="77">
        <v>0.54</v>
      </c>
      <c r="H285" s="105"/>
    </row>
    <row r="286" spans="1:8" ht="33.75">
      <c r="A286" s="8" t="s">
        <v>516</v>
      </c>
      <c r="B286" s="77">
        <v>2.6</v>
      </c>
      <c r="C286" s="77">
        <v>6.23</v>
      </c>
      <c r="D286" s="77">
        <v>5.3000000000000007</v>
      </c>
      <c r="E286" s="77">
        <v>4.8600000000000003</v>
      </c>
      <c r="F286" s="77">
        <v>10.18</v>
      </c>
      <c r="G286" s="77">
        <v>10.32</v>
      </c>
      <c r="H286" s="105"/>
    </row>
    <row r="287" spans="1:8" ht="33.75">
      <c r="A287" s="8" t="s">
        <v>517</v>
      </c>
      <c r="B287" s="77">
        <v>0.31</v>
      </c>
      <c r="C287" s="77">
        <v>0.42</v>
      </c>
      <c r="D287" s="77">
        <v>1.39</v>
      </c>
      <c r="E287" s="77">
        <v>2.25</v>
      </c>
      <c r="F287" s="77">
        <v>0.78</v>
      </c>
      <c r="G287" s="77">
        <v>0.57000000000000006</v>
      </c>
      <c r="H287" s="105"/>
    </row>
    <row r="288" spans="1:8" ht="22.5">
      <c r="A288" s="8" t="s">
        <v>519</v>
      </c>
      <c r="B288" s="77">
        <v>0</v>
      </c>
      <c r="C288" s="77">
        <v>0</v>
      </c>
      <c r="D288" s="77">
        <v>2.34</v>
      </c>
      <c r="E288" s="77">
        <v>0.62</v>
      </c>
      <c r="F288" s="77">
        <v>1.23</v>
      </c>
      <c r="G288" s="77">
        <v>1.04</v>
      </c>
      <c r="H288" s="105"/>
    </row>
    <row r="289" spans="1:8" ht="33.75">
      <c r="A289" s="8" t="s">
        <v>520</v>
      </c>
      <c r="B289" s="77">
        <v>0.52</v>
      </c>
      <c r="C289" s="77">
        <v>1.53</v>
      </c>
      <c r="D289" s="77">
        <v>4.5</v>
      </c>
      <c r="E289" s="77">
        <v>3.12</v>
      </c>
      <c r="F289" s="77">
        <v>6.16</v>
      </c>
      <c r="G289" s="77">
        <v>5.5200000000000005</v>
      </c>
      <c r="H289" s="105"/>
    </row>
    <row r="290" spans="1:8" ht="22.5">
      <c r="A290" s="8" t="s">
        <v>99</v>
      </c>
      <c r="B290" s="77">
        <v>0.51</v>
      </c>
      <c r="C290" s="77">
        <v>0.81</v>
      </c>
      <c r="D290" s="77">
        <v>0.8</v>
      </c>
      <c r="E290" s="77">
        <v>2.1</v>
      </c>
      <c r="F290" s="77">
        <v>0.28000000000000003</v>
      </c>
      <c r="G290" s="77">
        <v>0.42</v>
      </c>
      <c r="H290" s="105"/>
    </row>
    <row r="291" spans="1:8" ht="22.5">
      <c r="A291" s="8" t="s">
        <v>521</v>
      </c>
      <c r="B291" s="77">
        <v>0</v>
      </c>
      <c r="C291" s="77">
        <v>0</v>
      </c>
      <c r="D291" s="77">
        <v>2.77</v>
      </c>
      <c r="E291" s="77">
        <v>1.25</v>
      </c>
      <c r="F291" s="77">
        <v>2.2799999999999998</v>
      </c>
      <c r="G291" s="77">
        <v>0.18</v>
      </c>
      <c r="H291" s="105"/>
    </row>
    <row r="292" spans="1:8" ht="22.5">
      <c r="A292" s="8" t="s">
        <v>522</v>
      </c>
      <c r="B292" s="77">
        <v>0</v>
      </c>
      <c r="C292" s="77">
        <v>0</v>
      </c>
      <c r="D292" s="77">
        <v>0.87</v>
      </c>
      <c r="E292" s="77">
        <v>0.87</v>
      </c>
      <c r="F292" s="77">
        <v>1.38</v>
      </c>
      <c r="G292" s="77">
        <v>0.83</v>
      </c>
      <c r="H292" s="105"/>
    </row>
    <row r="293" spans="1:8" ht="22.5">
      <c r="A293" s="8" t="s">
        <v>523</v>
      </c>
      <c r="B293" s="77">
        <v>0</v>
      </c>
      <c r="C293" s="77">
        <v>0</v>
      </c>
      <c r="D293" s="77">
        <v>0</v>
      </c>
      <c r="E293" s="77">
        <v>0.1</v>
      </c>
      <c r="F293" s="77">
        <v>0.48</v>
      </c>
      <c r="G293" s="77">
        <v>0.47</v>
      </c>
      <c r="H293" s="105"/>
    </row>
    <row r="294" spans="1:8" ht="22.5">
      <c r="A294" s="8" t="s">
        <v>524</v>
      </c>
      <c r="B294" s="77">
        <v>0</v>
      </c>
      <c r="C294" s="77">
        <v>0</v>
      </c>
      <c r="D294" s="77">
        <v>2.42</v>
      </c>
      <c r="E294" s="77">
        <v>1.56</v>
      </c>
      <c r="F294" s="77">
        <v>1.4</v>
      </c>
      <c r="G294" s="77">
        <v>0.73</v>
      </c>
      <c r="H294" s="105"/>
    </row>
    <row r="295" spans="1:8" ht="22.5">
      <c r="A295" s="8" t="s">
        <v>525</v>
      </c>
      <c r="B295" s="77">
        <v>2.5300000000000002</v>
      </c>
      <c r="C295" s="77">
        <v>2.4900000000000002</v>
      </c>
      <c r="D295" s="77">
        <v>2.29</v>
      </c>
      <c r="E295" s="77">
        <v>1.79</v>
      </c>
      <c r="F295" s="77">
        <v>2.0300000000000002</v>
      </c>
      <c r="G295" s="77">
        <v>2.39</v>
      </c>
      <c r="H295" s="105"/>
    </row>
    <row r="296" spans="1:8" ht="22.5">
      <c r="A296" s="8" t="s">
        <v>526</v>
      </c>
      <c r="B296" s="77">
        <v>2.6</v>
      </c>
      <c r="C296" s="77">
        <v>2.94</v>
      </c>
      <c r="D296" s="77">
        <v>2.39</v>
      </c>
      <c r="E296" s="77">
        <v>2.42</v>
      </c>
      <c r="F296" s="77">
        <v>1.38</v>
      </c>
      <c r="G296" s="77">
        <v>1.56</v>
      </c>
      <c r="H296" s="105"/>
    </row>
    <row r="297" spans="1:8" ht="45">
      <c r="A297" s="8" t="s">
        <v>528</v>
      </c>
      <c r="B297" s="77">
        <v>6.71</v>
      </c>
      <c r="C297" s="77">
        <v>8.17</v>
      </c>
      <c r="D297" s="77">
        <v>5.54</v>
      </c>
      <c r="E297" s="77">
        <v>4.58</v>
      </c>
      <c r="F297" s="77">
        <v>5.0199999999999996</v>
      </c>
      <c r="G297" s="77">
        <v>4.5999999999999996</v>
      </c>
      <c r="H297" s="105"/>
    </row>
    <row r="298" spans="1:8" ht="22.5">
      <c r="A298" s="8" t="s">
        <v>529</v>
      </c>
      <c r="B298" s="77">
        <v>1.8699999999999999</v>
      </c>
      <c r="C298" s="77">
        <v>2.42</v>
      </c>
      <c r="D298" s="77">
        <v>1.33</v>
      </c>
      <c r="E298" s="77">
        <v>1.4300000000000002</v>
      </c>
      <c r="F298" s="77">
        <v>1.99</v>
      </c>
      <c r="G298" s="77">
        <v>1.3900000000000001</v>
      </c>
      <c r="H298" s="105"/>
    </row>
    <row r="299" spans="1:8" ht="22.5">
      <c r="A299" s="8" t="s">
        <v>530</v>
      </c>
      <c r="B299" s="77">
        <v>0.24</v>
      </c>
      <c r="C299" s="77">
        <v>0.47</v>
      </c>
      <c r="D299" s="77">
        <v>0.26</v>
      </c>
      <c r="E299" s="77">
        <v>0.26</v>
      </c>
      <c r="F299" s="77">
        <v>0.35</v>
      </c>
      <c r="G299" s="77">
        <v>0.28999999999999998</v>
      </c>
      <c r="H299" s="105"/>
    </row>
    <row r="300" spans="1:8" ht="22.5">
      <c r="A300" s="8" t="s">
        <v>531</v>
      </c>
      <c r="B300" s="77">
        <v>1.1200000000000001</v>
      </c>
      <c r="C300" s="77">
        <v>1.06</v>
      </c>
      <c r="D300" s="77">
        <v>1.04</v>
      </c>
      <c r="E300" s="77">
        <v>0.36</v>
      </c>
      <c r="F300" s="77">
        <v>0.93</v>
      </c>
      <c r="G300" s="77">
        <v>0.43</v>
      </c>
      <c r="H300" s="105"/>
    </row>
    <row r="301" spans="1:8" ht="22.5">
      <c r="A301" s="8" t="s">
        <v>533</v>
      </c>
      <c r="B301" s="77">
        <v>0.35</v>
      </c>
      <c r="C301" s="77">
        <v>0.35</v>
      </c>
      <c r="D301" s="77">
        <v>0.26</v>
      </c>
      <c r="E301" s="77">
        <v>0.14000000000000001</v>
      </c>
      <c r="F301" s="77">
        <v>0.19</v>
      </c>
      <c r="G301" s="77">
        <v>0.03</v>
      </c>
      <c r="H301" s="105"/>
    </row>
    <row r="302" spans="1:8" ht="22.5">
      <c r="A302" s="8" t="s">
        <v>534</v>
      </c>
      <c r="B302" s="77">
        <v>0.5</v>
      </c>
      <c r="C302" s="77">
        <v>0.22</v>
      </c>
      <c r="D302" s="77">
        <v>0.21</v>
      </c>
      <c r="E302" s="77">
        <v>0.19</v>
      </c>
      <c r="F302" s="77">
        <v>0.21</v>
      </c>
      <c r="G302" s="77">
        <v>0.21</v>
      </c>
      <c r="H302" s="105"/>
    </row>
    <row r="303" spans="1:8" ht="33.75">
      <c r="A303" s="8" t="s">
        <v>535</v>
      </c>
      <c r="B303" s="77">
        <v>2.8299999999999996</v>
      </c>
      <c r="C303" s="77">
        <v>2.78</v>
      </c>
      <c r="D303" s="77">
        <v>2.77</v>
      </c>
      <c r="E303" s="77">
        <v>1.75</v>
      </c>
      <c r="F303" s="77">
        <v>1.75</v>
      </c>
      <c r="G303" s="77">
        <v>2.48</v>
      </c>
      <c r="H303" s="105"/>
    </row>
    <row r="304" spans="1:8" ht="22.5">
      <c r="A304" s="8" t="s">
        <v>536</v>
      </c>
      <c r="B304" s="77">
        <v>1.54</v>
      </c>
      <c r="C304" s="77">
        <v>1.56</v>
      </c>
      <c r="D304" s="77">
        <v>0.61</v>
      </c>
      <c r="E304" s="77">
        <v>0.83</v>
      </c>
      <c r="F304" s="77">
        <v>1.26</v>
      </c>
      <c r="G304" s="77">
        <v>1.04</v>
      </c>
      <c r="H304" s="105"/>
    </row>
    <row r="305" spans="1:8" ht="22.5">
      <c r="A305" s="8" t="s">
        <v>537</v>
      </c>
      <c r="B305" s="77">
        <v>0.5</v>
      </c>
      <c r="C305" s="77">
        <v>0.28000000000000003</v>
      </c>
      <c r="D305" s="77">
        <v>0.26</v>
      </c>
      <c r="E305" s="77">
        <v>0.26</v>
      </c>
      <c r="F305" s="77">
        <v>0.38</v>
      </c>
      <c r="G305" s="77">
        <v>0.26</v>
      </c>
      <c r="H305" s="105"/>
    </row>
    <row r="306" spans="1:8" ht="22.5">
      <c r="A306" s="8" t="s">
        <v>538</v>
      </c>
      <c r="B306" s="77">
        <v>0.26</v>
      </c>
      <c r="C306" s="77">
        <v>0.26</v>
      </c>
      <c r="D306" s="77">
        <v>0.21</v>
      </c>
      <c r="E306" s="77">
        <v>0.28999999999999998</v>
      </c>
      <c r="F306" s="77">
        <v>7.0000000000000007E-2</v>
      </c>
      <c r="G306" s="77">
        <v>0.21</v>
      </c>
      <c r="H306" s="105"/>
    </row>
    <row r="307" spans="1:8" ht="22.5">
      <c r="A307" s="8" t="s">
        <v>539</v>
      </c>
      <c r="B307" s="77">
        <v>1.02</v>
      </c>
      <c r="C307" s="77">
        <v>2.94</v>
      </c>
      <c r="D307" s="77">
        <v>0.81</v>
      </c>
      <c r="E307" s="77">
        <v>0.8</v>
      </c>
      <c r="F307" s="77">
        <v>1.3</v>
      </c>
      <c r="G307" s="77">
        <v>2.68</v>
      </c>
      <c r="H307" s="105"/>
    </row>
    <row r="308" spans="1:8" ht="22.5">
      <c r="A308" s="8" t="s">
        <v>541</v>
      </c>
      <c r="B308" s="77">
        <v>0.35</v>
      </c>
      <c r="C308" s="77">
        <v>0.28000000000000003</v>
      </c>
      <c r="D308" s="77">
        <v>0.21</v>
      </c>
      <c r="E308" s="77">
        <v>0.14000000000000001</v>
      </c>
      <c r="F308" s="77">
        <v>0.17</v>
      </c>
      <c r="G308" s="77">
        <v>0.17</v>
      </c>
      <c r="H308" s="105"/>
    </row>
    <row r="309" spans="1:8" ht="22.5">
      <c r="A309" s="8" t="s">
        <v>542</v>
      </c>
      <c r="B309" s="77">
        <v>0.73</v>
      </c>
      <c r="C309" s="77">
        <v>0.62</v>
      </c>
      <c r="D309" s="77">
        <v>0.52</v>
      </c>
      <c r="E309" s="77">
        <v>0.78</v>
      </c>
      <c r="F309" s="77">
        <v>0.48</v>
      </c>
      <c r="G309" s="77">
        <v>1.18</v>
      </c>
      <c r="H309" s="105"/>
    </row>
    <row r="310" spans="1:8" ht="22.5">
      <c r="A310" s="8" t="s">
        <v>543</v>
      </c>
      <c r="B310" s="77">
        <v>1.64</v>
      </c>
      <c r="C310" s="77">
        <v>2.25</v>
      </c>
      <c r="D310" s="77">
        <v>1.37</v>
      </c>
      <c r="E310" s="77">
        <v>1.25</v>
      </c>
      <c r="F310" s="77">
        <v>1.78</v>
      </c>
      <c r="G310" s="77">
        <v>1.64</v>
      </c>
      <c r="H310" s="105"/>
    </row>
    <row r="311" spans="1:8" ht="22.5">
      <c r="A311" s="8" t="s">
        <v>544</v>
      </c>
      <c r="B311" s="77">
        <v>0.71</v>
      </c>
      <c r="C311" s="77">
        <v>0.73</v>
      </c>
      <c r="D311" s="77">
        <v>0.56999999999999995</v>
      </c>
      <c r="E311" s="77">
        <v>0.59</v>
      </c>
      <c r="F311" s="77">
        <v>0.85</v>
      </c>
      <c r="G311" s="77">
        <v>0.59</v>
      </c>
      <c r="H311" s="105"/>
    </row>
    <row r="312" spans="1:8" ht="22.5">
      <c r="A312" s="8" t="s">
        <v>545</v>
      </c>
      <c r="B312" s="77">
        <v>0.76</v>
      </c>
      <c r="C312" s="77">
        <v>0.56999999999999995</v>
      </c>
      <c r="D312" s="77">
        <v>0.55000000000000004</v>
      </c>
      <c r="E312" s="77">
        <v>0.71</v>
      </c>
      <c r="F312" s="77">
        <v>0.14000000000000001</v>
      </c>
      <c r="G312" s="77">
        <v>0.61</v>
      </c>
      <c r="H312" s="105"/>
    </row>
    <row r="313" spans="1:8" ht="22.5">
      <c r="A313" s="8" t="s">
        <v>546</v>
      </c>
      <c r="B313" s="77">
        <v>1.18</v>
      </c>
      <c r="C313" s="77">
        <v>1.04</v>
      </c>
      <c r="D313" s="77">
        <v>1.04</v>
      </c>
      <c r="E313" s="77">
        <v>0.61</v>
      </c>
      <c r="F313" s="77">
        <v>0.61</v>
      </c>
      <c r="G313" s="77">
        <v>0.69</v>
      </c>
      <c r="H313" s="105"/>
    </row>
    <row r="314" spans="1:8" ht="22.5">
      <c r="A314" s="8" t="s">
        <v>547</v>
      </c>
      <c r="B314" s="77">
        <v>1.54</v>
      </c>
      <c r="C314" s="77">
        <v>1.9</v>
      </c>
      <c r="D314" s="77">
        <v>1.21</v>
      </c>
      <c r="E314" s="77">
        <v>0.69</v>
      </c>
      <c r="F314" s="77">
        <v>1.04</v>
      </c>
      <c r="G314" s="77">
        <v>0.95</v>
      </c>
      <c r="H314" s="105"/>
    </row>
    <row r="315" spans="1:8" ht="33.75">
      <c r="A315" s="8" t="s">
        <v>548</v>
      </c>
      <c r="B315" s="77">
        <v>0.78</v>
      </c>
      <c r="C315" s="77">
        <v>0.93</v>
      </c>
      <c r="D315" s="77">
        <v>0.61</v>
      </c>
      <c r="E315" s="77">
        <v>0.78</v>
      </c>
      <c r="F315" s="77">
        <v>0.83</v>
      </c>
      <c r="G315" s="77">
        <v>0.69</v>
      </c>
      <c r="H315" s="105"/>
    </row>
    <row r="316" spans="1:8" ht="56.25">
      <c r="A316" s="8" t="s">
        <v>549</v>
      </c>
      <c r="B316" s="77">
        <v>1.69</v>
      </c>
      <c r="C316" s="77">
        <v>2.61</v>
      </c>
      <c r="D316" s="77">
        <v>2.2400000000000002</v>
      </c>
      <c r="E316" s="77">
        <v>1.8599999999999999</v>
      </c>
      <c r="F316" s="77">
        <v>1.43</v>
      </c>
      <c r="G316" s="77">
        <v>1.43</v>
      </c>
      <c r="H316" s="105"/>
    </row>
    <row r="317" spans="1:8" ht="22.5">
      <c r="A317" s="8" t="s">
        <v>550</v>
      </c>
      <c r="B317" s="77">
        <v>0.71</v>
      </c>
      <c r="C317" s="77">
        <v>0.95</v>
      </c>
      <c r="D317" s="77">
        <v>0.35</v>
      </c>
      <c r="E317" s="77">
        <v>0.43</v>
      </c>
      <c r="F317" s="77">
        <v>0.52</v>
      </c>
      <c r="G317" s="77">
        <v>0.52</v>
      </c>
      <c r="H317" s="105"/>
    </row>
    <row r="318" spans="1:8" ht="45">
      <c r="A318" s="8" t="s">
        <v>551</v>
      </c>
      <c r="B318" s="77">
        <v>2.9400000000000004</v>
      </c>
      <c r="C318" s="77">
        <v>3.88</v>
      </c>
      <c r="D318" s="77">
        <v>2.64</v>
      </c>
      <c r="E318" s="77">
        <v>1.6099999999999999</v>
      </c>
      <c r="F318" s="77">
        <v>2.95</v>
      </c>
      <c r="G318" s="77">
        <v>1.72</v>
      </c>
      <c r="H318" s="105"/>
    </row>
    <row r="319" spans="1:8" ht="22.5">
      <c r="A319" s="8" t="s">
        <v>552</v>
      </c>
      <c r="B319" s="77">
        <v>4.16</v>
      </c>
      <c r="C319" s="77">
        <v>4.67</v>
      </c>
      <c r="D319" s="77">
        <v>3.46</v>
      </c>
      <c r="E319" s="77">
        <v>4.33</v>
      </c>
      <c r="F319" s="77">
        <v>4.1499999999999995</v>
      </c>
      <c r="G319" s="77">
        <v>3.8</v>
      </c>
      <c r="H319" s="105"/>
    </row>
    <row r="320" spans="1:8" ht="22.5">
      <c r="A320" s="8" t="s">
        <v>554</v>
      </c>
      <c r="B320" s="77">
        <v>2.63</v>
      </c>
      <c r="C320" s="77">
        <v>3.63</v>
      </c>
      <c r="D320" s="77">
        <v>2.25</v>
      </c>
      <c r="E320" s="77">
        <v>2.08</v>
      </c>
      <c r="F320" s="77">
        <v>2.08</v>
      </c>
      <c r="G320" s="77">
        <v>1.99</v>
      </c>
      <c r="H320" s="105"/>
    </row>
    <row r="321" spans="1:8" ht="22.5">
      <c r="A321" s="8" t="s">
        <v>556</v>
      </c>
      <c r="B321" s="77">
        <v>1.45</v>
      </c>
      <c r="C321" s="77">
        <v>1.25</v>
      </c>
      <c r="D321" s="77">
        <v>1.21</v>
      </c>
      <c r="E321" s="77">
        <v>1.21</v>
      </c>
      <c r="F321" s="77">
        <v>1.1200000000000001</v>
      </c>
      <c r="G321" s="77">
        <v>0.87</v>
      </c>
      <c r="H321" s="105"/>
    </row>
    <row r="322" spans="1:8" ht="22.5">
      <c r="A322" s="8" t="s">
        <v>558</v>
      </c>
      <c r="B322" s="77">
        <v>2.35</v>
      </c>
      <c r="C322" s="77">
        <v>2.94</v>
      </c>
      <c r="D322" s="77">
        <v>3.46</v>
      </c>
      <c r="E322" s="77">
        <v>1.56</v>
      </c>
      <c r="F322" s="77">
        <v>1.73</v>
      </c>
      <c r="G322" s="77">
        <v>1.38</v>
      </c>
      <c r="H322" s="105"/>
    </row>
    <row r="323" spans="1:8" ht="22.5">
      <c r="A323" s="8" t="s">
        <v>559</v>
      </c>
      <c r="B323" s="77">
        <v>2.09</v>
      </c>
      <c r="C323" s="77">
        <v>2.09</v>
      </c>
      <c r="D323" s="77">
        <v>1.1200000000000001</v>
      </c>
      <c r="E323" s="77">
        <v>1</v>
      </c>
      <c r="F323" s="77">
        <v>1.9</v>
      </c>
      <c r="G323" s="77">
        <v>2.42</v>
      </c>
      <c r="H323" s="105"/>
    </row>
    <row r="324" spans="1:8" ht="56.25">
      <c r="A324" s="8" t="s">
        <v>560</v>
      </c>
      <c r="B324" s="77">
        <v>4.82</v>
      </c>
      <c r="C324" s="77">
        <v>6.71</v>
      </c>
      <c r="D324" s="77">
        <v>5.8100000000000005</v>
      </c>
      <c r="E324" s="77">
        <v>6.26</v>
      </c>
      <c r="F324" s="77">
        <v>5.84</v>
      </c>
      <c r="G324" s="77">
        <v>5.63</v>
      </c>
      <c r="H324" s="105"/>
    </row>
    <row r="325" spans="1:8" ht="56.25">
      <c r="A325" s="8" t="s">
        <v>130</v>
      </c>
      <c r="B325" s="77">
        <v>8.4</v>
      </c>
      <c r="C325" s="77">
        <v>10</v>
      </c>
      <c r="D325" s="77">
        <v>8</v>
      </c>
      <c r="E325" s="77">
        <v>5.95</v>
      </c>
      <c r="F325" s="77">
        <v>8.3000000000000007</v>
      </c>
      <c r="G325" s="77">
        <v>8.5500000000000007</v>
      </c>
      <c r="H325" s="105"/>
    </row>
    <row r="326" spans="1:8" ht="45">
      <c r="A326" s="8" t="s">
        <v>561</v>
      </c>
      <c r="B326" s="77">
        <v>1.4</v>
      </c>
      <c r="C326" s="77">
        <v>0</v>
      </c>
      <c r="D326" s="77">
        <v>1.48</v>
      </c>
      <c r="E326" s="77">
        <v>0.92999999999999994</v>
      </c>
      <c r="F326" s="77">
        <v>1.1000000000000001</v>
      </c>
      <c r="G326" s="77">
        <v>0.89999999999999991</v>
      </c>
      <c r="H326" s="105"/>
    </row>
    <row r="327" spans="1:8" ht="45">
      <c r="A327" s="8" t="s">
        <v>563</v>
      </c>
      <c r="B327" s="77">
        <v>0.44</v>
      </c>
      <c r="C327" s="77">
        <v>0.6</v>
      </c>
      <c r="D327" s="77">
        <v>0.6</v>
      </c>
      <c r="E327" s="77">
        <v>0.4</v>
      </c>
      <c r="F327" s="77">
        <v>0.4</v>
      </c>
      <c r="G327" s="77">
        <v>0.36</v>
      </c>
      <c r="H327" s="105"/>
    </row>
    <row r="328" spans="1:8" ht="22.5">
      <c r="A328" s="8" t="s">
        <v>565</v>
      </c>
      <c r="B328" s="77">
        <v>2.2999999999999998</v>
      </c>
      <c r="C328" s="77">
        <v>1.6</v>
      </c>
      <c r="D328" s="77">
        <v>1.94</v>
      </c>
      <c r="E328" s="77">
        <v>1.6</v>
      </c>
      <c r="F328" s="77">
        <v>1.6</v>
      </c>
      <c r="G328" s="77">
        <v>2.0300000000000002</v>
      </c>
      <c r="H328" s="105"/>
    </row>
    <row r="329" spans="1:8" ht="22.5">
      <c r="A329" s="8" t="s">
        <v>566</v>
      </c>
      <c r="B329" s="77">
        <v>2.2000000000000002</v>
      </c>
      <c r="C329" s="77">
        <v>2.2999999999999998</v>
      </c>
      <c r="D329" s="77">
        <v>2.4</v>
      </c>
      <c r="E329" s="77">
        <v>1.7</v>
      </c>
      <c r="F329" s="77">
        <v>1.9</v>
      </c>
      <c r="G329" s="77">
        <v>2.0299999999999998</v>
      </c>
      <c r="H329" s="105"/>
    </row>
    <row r="330" spans="1:8" ht="22.5">
      <c r="A330" s="8" t="s">
        <v>567</v>
      </c>
      <c r="B330" s="77">
        <v>1.6</v>
      </c>
      <c r="C330" s="77">
        <v>2.2000000000000002</v>
      </c>
      <c r="D330" s="77">
        <v>0.44</v>
      </c>
      <c r="E330" s="77">
        <v>0.44</v>
      </c>
      <c r="F330" s="77">
        <v>0.7</v>
      </c>
      <c r="G330" s="77">
        <v>0.57999999999999996</v>
      </c>
      <c r="H330" s="105"/>
    </row>
    <row r="331" spans="1:8" ht="56.25">
      <c r="A331" s="8" t="s">
        <v>568</v>
      </c>
      <c r="B331" s="77">
        <v>3.3</v>
      </c>
      <c r="C331" s="77">
        <v>4.8</v>
      </c>
      <c r="D331" s="77">
        <v>5.1999999999999993</v>
      </c>
      <c r="E331" s="77">
        <v>4.7300000000000004</v>
      </c>
      <c r="F331" s="77">
        <v>1.8</v>
      </c>
      <c r="G331" s="77">
        <v>1.5</v>
      </c>
      <c r="H331" s="105"/>
    </row>
    <row r="332" spans="1:8" ht="22.5">
      <c r="A332" s="8" t="s">
        <v>569</v>
      </c>
      <c r="B332" s="77">
        <v>0.2</v>
      </c>
      <c r="C332" s="77">
        <v>0.2</v>
      </c>
      <c r="D332" s="77">
        <v>0.15</v>
      </c>
      <c r="E332" s="77">
        <v>0.2</v>
      </c>
      <c r="F332" s="77">
        <v>0.1</v>
      </c>
      <c r="G332" s="77">
        <v>0.22</v>
      </c>
      <c r="H332" s="105"/>
    </row>
    <row r="333" spans="1:8" ht="45">
      <c r="A333" s="8" t="s">
        <v>570</v>
      </c>
      <c r="B333" s="77">
        <v>0.4</v>
      </c>
      <c r="C333" s="77">
        <v>0.4</v>
      </c>
      <c r="D333" s="77">
        <v>0.6</v>
      </c>
      <c r="E333" s="77">
        <v>0.4</v>
      </c>
      <c r="F333" s="77">
        <v>0.3</v>
      </c>
      <c r="G333" s="77">
        <v>0.28999999999999998</v>
      </c>
      <c r="H333" s="105"/>
    </row>
    <row r="334" spans="1:8" ht="22.5">
      <c r="A334" s="8" t="s">
        <v>133</v>
      </c>
      <c r="B334" s="77">
        <v>0.46</v>
      </c>
      <c r="C334" s="77">
        <v>0.48</v>
      </c>
      <c r="D334" s="77">
        <v>0.4</v>
      </c>
      <c r="E334" s="77">
        <v>0.4</v>
      </c>
      <c r="F334" s="77">
        <v>0.38</v>
      </c>
      <c r="G334" s="77">
        <v>0.57999999999999996</v>
      </c>
      <c r="H334" s="105"/>
    </row>
    <row r="335" spans="1:8" ht="45">
      <c r="A335" s="8" t="s">
        <v>571</v>
      </c>
      <c r="B335" s="77">
        <v>2</v>
      </c>
      <c r="C335" s="77">
        <v>2</v>
      </c>
      <c r="D335" s="77">
        <v>1.23</v>
      </c>
      <c r="E335" s="77">
        <v>1.7</v>
      </c>
      <c r="F335" s="77">
        <v>1.9</v>
      </c>
      <c r="G335" s="77">
        <v>1.96</v>
      </c>
      <c r="H335" s="105"/>
    </row>
    <row r="336" spans="1:8" ht="45">
      <c r="A336" s="8" t="s">
        <v>573</v>
      </c>
      <c r="B336" s="77">
        <v>0</v>
      </c>
      <c r="C336" s="77">
        <v>0</v>
      </c>
      <c r="D336" s="77">
        <v>0</v>
      </c>
      <c r="E336" s="77">
        <v>0</v>
      </c>
      <c r="F336" s="77">
        <v>0</v>
      </c>
      <c r="G336" s="77">
        <v>0</v>
      </c>
      <c r="H336" s="105"/>
    </row>
    <row r="337" spans="1:8" ht="45">
      <c r="A337" s="8" t="s">
        <v>574</v>
      </c>
      <c r="B337" s="77">
        <v>2.1</v>
      </c>
      <c r="C337" s="77">
        <v>2.2000000000000002</v>
      </c>
      <c r="D337" s="77">
        <v>1.5</v>
      </c>
      <c r="E337" s="77">
        <v>1.5</v>
      </c>
      <c r="F337" s="77">
        <v>1.5</v>
      </c>
      <c r="G337" s="77">
        <v>1.74</v>
      </c>
      <c r="H337" s="105"/>
    </row>
    <row r="338" spans="1:8" ht="45">
      <c r="A338" s="8" t="s">
        <v>575</v>
      </c>
      <c r="B338" s="77">
        <v>1.5</v>
      </c>
      <c r="C338" s="77">
        <v>1.6</v>
      </c>
      <c r="D338" s="77">
        <v>1.52</v>
      </c>
      <c r="E338" s="77">
        <v>0.73</v>
      </c>
      <c r="F338" s="77">
        <v>0.7</v>
      </c>
      <c r="G338" s="77">
        <v>0.73</v>
      </c>
      <c r="H338" s="105"/>
    </row>
    <row r="339" spans="1:8" ht="56.25">
      <c r="A339" s="8" t="s">
        <v>576</v>
      </c>
      <c r="B339" s="77">
        <v>2.58</v>
      </c>
      <c r="C339" s="77">
        <v>3.5</v>
      </c>
      <c r="D339" s="77">
        <v>2.7399999999999998</v>
      </c>
      <c r="E339" s="77">
        <v>2.5999999999999996</v>
      </c>
      <c r="F339" s="77">
        <v>0.5</v>
      </c>
      <c r="G339" s="77">
        <v>2.09</v>
      </c>
      <c r="H339" s="105"/>
    </row>
    <row r="340" spans="1:8" ht="33.75">
      <c r="A340" s="8" t="s">
        <v>578</v>
      </c>
      <c r="B340" s="77">
        <v>0.73</v>
      </c>
      <c r="C340" s="77">
        <v>0.5</v>
      </c>
      <c r="D340" s="77">
        <v>0.72</v>
      </c>
      <c r="E340" s="77">
        <v>1</v>
      </c>
      <c r="F340" s="77">
        <v>0.5</v>
      </c>
      <c r="G340" s="77">
        <v>0.51</v>
      </c>
      <c r="H340" s="105"/>
    </row>
    <row r="341" spans="1:8" ht="45">
      <c r="A341" s="8" t="s">
        <v>579</v>
      </c>
      <c r="B341" s="77">
        <v>1</v>
      </c>
      <c r="C341" s="77">
        <v>1</v>
      </c>
      <c r="D341" s="77">
        <v>0.9</v>
      </c>
      <c r="E341" s="77">
        <v>0.8</v>
      </c>
      <c r="F341" s="77">
        <v>1.1000000000000001</v>
      </c>
      <c r="G341" s="77">
        <v>0.73</v>
      </c>
      <c r="H341" s="105"/>
    </row>
    <row r="342" spans="1:8" ht="45">
      <c r="A342" s="8" t="s">
        <v>581</v>
      </c>
      <c r="B342" s="77">
        <v>3.8</v>
      </c>
      <c r="C342" s="77">
        <v>4.2</v>
      </c>
      <c r="D342" s="77">
        <v>3.4000000000000004</v>
      </c>
      <c r="E342" s="77">
        <v>3.4000000000000004</v>
      </c>
      <c r="F342" s="77">
        <v>3.2</v>
      </c>
      <c r="G342" s="77">
        <v>4.07</v>
      </c>
      <c r="H342" s="105"/>
    </row>
    <row r="343" spans="1:8" ht="22.5">
      <c r="A343" s="8" t="s">
        <v>583</v>
      </c>
      <c r="B343" s="77">
        <v>2.2999999999999998</v>
      </c>
      <c r="C343" s="77">
        <v>2</v>
      </c>
      <c r="D343" s="77">
        <v>1.9500000000000002</v>
      </c>
      <c r="E343" s="77">
        <v>2</v>
      </c>
      <c r="F343" s="77">
        <v>3</v>
      </c>
      <c r="G343" s="77">
        <v>2.5999999999999996</v>
      </c>
      <c r="H343" s="105"/>
    </row>
    <row r="344" spans="1:8" ht="45">
      <c r="A344" s="8" t="s">
        <v>584</v>
      </c>
      <c r="B344" s="77">
        <v>0.4</v>
      </c>
      <c r="C344" s="77">
        <v>0.4</v>
      </c>
      <c r="D344" s="77">
        <v>0.4</v>
      </c>
      <c r="E344" s="77">
        <v>0.44</v>
      </c>
      <c r="F344" s="77">
        <v>0.4</v>
      </c>
      <c r="G344" s="77">
        <v>0.22</v>
      </c>
      <c r="H344" s="105"/>
    </row>
    <row r="345" spans="1:8" ht="56.25">
      <c r="A345" s="8" t="s">
        <v>585</v>
      </c>
      <c r="B345" s="77">
        <v>2.42</v>
      </c>
      <c r="C345" s="77">
        <v>2.6</v>
      </c>
      <c r="D345" s="77">
        <v>3.9</v>
      </c>
      <c r="E345" s="77">
        <v>3.9</v>
      </c>
      <c r="F345" s="77">
        <v>3.4</v>
      </c>
      <c r="G345" s="77">
        <v>2.5</v>
      </c>
      <c r="H345" s="105"/>
    </row>
    <row r="346" spans="1:8" ht="45">
      <c r="A346" s="8" t="s">
        <v>586</v>
      </c>
      <c r="B346" s="77">
        <v>0.6</v>
      </c>
      <c r="C346" s="77">
        <v>0.5</v>
      </c>
      <c r="D346" s="77">
        <v>0.47000000000000003</v>
      </c>
      <c r="E346" s="77">
        <v>0.30000000000000004</v>
      </c>
      <c r="F346" s="77">
        <v>0.4</v>
      </c>
      <c r="G346" s="77">
        <v>0.45</v>
      </c>
      <c r="H346" s="105"/>
    </row>
    <row r="347" spans="1:8" ht="33.75">
      <c r="A347" s="8" t="s">
        <v>587</v>
      </c>
      <c r="B347" s="77">
        <v>0.3</v>
      </c>
      <c r="C347" s="77">
        <v>0.3</v>
      </c>
      <c r="D347" s="77">
        <v>0.44</v>
      </c>
      <c r="E347" s="77">
        <v>0.44</v>
      </c>
      <c r="F347" s="77">
        <v>0.2</v>
      </c>
      <c r="G347" s="77">
        <v>0.28999999999999998</v>
      </c>
      <c r="H347" s="105"/>
    </row>
    <row r="348" spans="1:8" ht="45">
      <c r="A348" s="8" t="s">
        <v>588</v>
      </c>
      <c r="B348" s="77">
        <v>0.22</v>
      </c>
      <c r="C348" s="77">
        <v>0.2</v>
      </c>
      <c r="D348" s="77">
        <v>0.3</v>
      </c>
      <c r="E348" s="77">
        <v>0.22</v>
      </c>
      <c r="F348" s="77">
        <v>0.2</v>
      </c>
      <c r="G348" s="77">
        <v>0.36</v>
      </c>
      <c r="H348" s="105"/>
    </row>
    <row r="349" spans="1:8" ht="56.25">
      <c r="A349" s="8" t="s">
        <v>589</v>
      </c>
      <c r="B349" s="77">
        <v>7.5</v>
      </c>
      <c r="C349" s="77">
        <v>5.8</v>
      </c>
      <c r="D349" s="77">
        <v>5.4</v>
      </c>
      <c r="E349" s="77">
        <v>4.5999999999999996</v>
      </c>
      <c r="F349" s="77">
        <v>1.9</v>
      </c>
      <c r="G349" s="77">
        <v>7.75</v>
      </c>
      <c r="H349" s="105"/>
    </row>
    <row r="350" spans="1:8" ht="33.75">
      <c r="A350" s="8" t="s">
        <v>591</v>
      </c>
      <c r="B350" s="77">
        <v>0.73</v>
      </c>
      <c r="C350" s="77">
        <v>0.9</v>
      </c>
      <c r="D350" s="77">
        <v>1.9</v>
      </c>
      <c r="E350" s="77">
        <v>0.7</v>
      </c>
      <c r="F350" s="77">
        <v>0.7</v>
      </c>
      <c r="G350" s="77">
        <v>0.73</v>
      </c>
      <c r="H350" s="105"/>
    </row>
    <row r="351" spans="1:8" ht="33.75">
      <c r="A351" s="8" t="s">
        <v>593</v>
      </c>
      <c r="B351" s="77">
        <v>4.2</v>
      </c>
      <c r="C351" s="77">
        <v>3.8000000000000003</v>
      </c>
      <c r="D351" s="77">
        <v>2.8</v>
      </c>
      <c r="E351" s="77">
        <v>3.2</v>
      </c>
      <c r="F351" s="77">
        <v>2.2999999999999998</v>
      </c>
      <c r="G351" s="77">
        <v>2.62</v>
      </c>
      <c r="H351" s="105"/>
    </row>
    <row r="352" spans="1:8" ht="45">
      <c r="A352" s="8" t="s">
        <v>594</v>
      </c>
      <c r="B352" s="77">
        <v>0.6</v>
      </c>
      <c r="C352" s="77">
        <v>0.6</v>
      </c>
      <c r="D352" s="77">
        <v>0.5</v>
      </c>
      <c r="E352" s="77">
        <v>0.54</v>
      </c>
      <c r="F352" s="77">
        <v>0.4</v>
      </c>
      <c r="G352" s="77">
        <v>0.38</v>
      </c>
      <c r="H352" s="105"/>
    </row>
    <row r="353" spans="1:8" ht="33.75">
      <c r="A353" s="8" t="s">
        <v>596</v>
      </c>
      <c r="B353" s="77">
        <v>2.7</v>
      </c>
      <c r="C353" s="77">
        <v>3.1</v>
      </c>
      <c r="D353" s="77">
        <v>2.8</v>
      </c>
      <c r="E353" s="77">
        <v>2.8</v>
      </c>
      <c r="F353" s="77">
        <v>2.8</v>
      </c>
      <c r="G353" s="77">
        <v>2.76</v>
      </c>
      <c r="H353" s="105"/>
    </row>
    <row r="354" spans="1:8" ht="56.25">
      <c r="A354" s="8" t="s">
        <v>597</v>
      </c>
      <c r="B354" s="77">
        <v>2.2999999999999998</v>
      </c>
      <c r="C354" s="77">
        <v>2.2999999999999998</v>
      </c>
      <c r="D354" s="77">
        <v>2.4</v>
      </c>
      <c r="E354" s="77">
        <v>2.4500000000000002</v>
      </c>
      <c r="F354" s="77">
        <v>2.2000000000000002</v>
      </c>
      <c r="G354" s="77">
        <v>3.2</v>
      </c>
      <c r="H354" s="105"/>
    </row>
    <row r="355" spans="1:8" ht="22.5">
      <c r="A355" s="8" t="s">
        <v>598</v>
      </c>
      <c r="B355" s="77">
        <v>4.4000000000000004</v>
      </c>
      <c r="C355" s="77">
        <v>5.3</v>
      </c>
      <c r="D355" s="77">
        <v>4.4000000000000004</v>
      </c>
      <c r="E355" s="77">
        <v>4</v>
      </c>
      <c r="F355" s="77">
        <v>4.5</v>
      </c>
      <c r="G355" s="77">
        <v>3.55</v>
      </c>
      <c r="H355" s="105"/>
    </row>
    <row r="356" spans="1:8" ht="45">
      <c r="A356" s="8" t="s">
        <v>600</v>
      </c>
      <c r="B356" s="77">
        <v>3.8</v>
      </c>
      <c r="C356" s="77">
        <v>3.9</v>
      </c>
      <c r="D356" s="77">
        <v>3.8</v>
      </c>
      <c r="E356" s="77">
        <v>3.35</v>
      </c>
      <c r="F356" s="77">
        <v>5</v>
      </c>
      <c r="G356" s="77">
        <v>4.75</v>
      </c>
      <c r="H356" s="105"/>
    </row>
    <row r="357" spans="1:8" ht="22.5">
      <c r="A357" s="8" t="s">
        <v>601</v>
      </c>
      <c r="B357" s="77">
        <v>0.54</v>
      </c>
      <c r="C357" s="77">
        <v>0.4</v>
      </c>
      <c r="D357" s="77">
        <v>0.7</v>
      </c>
      <c r="E357" s="77">
        <v>0.6</v>
      </c>
      <c r="F357" s="77">
        <v>0.3</v>
      </c>
      <c r="G357" s="77">
        <v>0.26</v>
      </c>
      <c r="H357" s="105"/>
    </row>
    <row r="358" spans="1:8" ht="33.75">
      <c r="A358" s="8" t="s">
        <v>602</v>
      </c>
      <c r="B358" s="77">
        <v>0.5</v>
      </c>
      <c r="C358" s="77">
        <v>0.5</v>
      </c>
      <c r="D358" s="77">
        <v>0.25</v>
      </c>
      <c r="E358" s="77">
        <v>0.5</v>
      </c>
      <c r="F358" s="77">
        <v>0.3</v>
      </c>
      <c r="G358" s="77">
        <v>0.32</v>
      </c>
      <c r="H358" s="105"/>
    </row>
    <row r="359" spans="1:8" ht="45">
      <c r="A359" s="8" t="s">
        <v>604</v>
      </c>
      <c r="B359" s="77">
        <v>0.6</v>
      </c>
      <c r="C359" s="77">
        <v>0.6</v>
      </c>
      <c r="D359" s="77">
        <v>0.4</v>
      </c>
      <c r="E359" s="77">
        <v>0.3</v>
      </c>
      <c r="F359" s="77">
        <v>0.4</v>
      </c>
      <c r="G359" s="77">
        <v>0.39</v>
      </c>
      <c r="H359" s="105"/>
    </row>
    <row r="360" spans="1:8" ht="33.75">
      <c r="A360" s="8" t="s">
        <v>605</v>
      </c>
      <c r="B360" s="77">
        <v>22</v>
      </c>
      <c r="C360" s="77">
        <v>24.1</v>
      </c>
      <c r="D360" s="77">
        <v>20</v>
      </c>
      <c r="E360" s="77">
        <v>13.5</v>
      </c>
      <c r="F360" s="77">
        <v>15.8</v>
      </c>
      <c r="G360" s="77">
        <v>15.75</v>
      </c>
      <c r="H360" s="105"/>
    </row>
    <row r="361" spans="1:8" ht="56.25">
      <c r="A361" s="8" t="s">
        <v>607</v>
      </c>
      <c r="B361" s="77">
        <v>1.02</v>
      </c>
      <c r="C361" s="77">
        <v>3.2</v>
      </c>
      <c r="D361" s="77">
        <v>1.2200000000000002</v>
      </c>
      <c r="E361" s="77">
        <v>1.02</v>
      </c>
      <c r="F361" s="77">
        <v>0.89</v>
      </c>
      <c r="G361" s="77">
        <v>2.5099999999999998</v>
      </c>
      <c r="H361" s="105"/>
    </row>
    <row r="362" spans="1:8" ht="33.75">
      <c r="A362" s="8" t="s">
        <v>609</v>
      </c>
      <c r="B362" s="77">
        <v>12</v>
      </c>
      <c r="C362" s="77">
        <v>16.5</v>
      </c>
      <c r="D362" s="77">
        <v>12.399999999999999</v>
      </c>
      <c r="E362" s="77">
        <v>11.1</v>
      </c>
      <c r="F362" s="77">
        <v>4.5</v>
      </c>
      <c r="G362" s="77">
        <v>8.5500000000000007</v>
      </c>
      <c r="H362" s="105"/>
    </row>
    <row r="363" spans="1:8" ht="33.75">
      <c r="A363" s="8" t="s">
        <v>611</v>
      </c>
      <c r="B363" s="77">
        <v>14.9</v>
      </c>
      <c r="C363" s="77">
        <v>13.8</v>
      </c>
      <c r="D363" s="77">
        <v>6.6</v>
      </c>
      <c r="E363" s="77">
        <v>9.5</v>
      </c>
      <c r="F363" s="77">
        <v>5.3</v>
      </c>
      <c r="G363" s="77">
        <v>5.3</v>
      </c>
      <c r="H363" s="105"/>
    </row>
    <row r="364" spans="1:8" ht="22.5">
      <c r="A364" s="8" t="s">
        <v>612</v>
      </c>
      <c r="B364" s="77">
        <v>6.3</v>
      </c>
      <c r="C364" s="77">
        <v>6.3</v>
      </c>
      <c r="D364" s="77">
        <v>1.3</v>
      </c>
      <c r="E364" s="77">
        <v>3</v>
      </c>
      <c r="F364" s="77">
        <v>3.2</v>
      </c>
      <c r="G364" s="77">
        <v>3.9</v>
      </c>
      <c r="H364" s="105"/>
    </row>
    <row r="365" spans="1:8" ht="45">
      <c r="A365" s="8" t="s">
        <v>613</v>
      </c>
      <c r="B365" s="77">
        <v>9</v>
      </c>
      <c r="C365" s="77">
        <v>8</v>
      </c>
      <c r="D365" s="77">
        <v>9.1999999999999993</v>
      </c>
      <c r="E365" s="77">
        <v>9.1</v>
      </c>
      <c r="F365" s="77">
        <v>6.5</v>
      </c>
      <c r="G365" s="77">
        <v>9.75</v>
      </c>
      <c r="H365" s="105"/>
    </row>
    <row r="366" spans="1:8" ht="22.5">
      <c r="A366" s="8" t="s">
        <v>614</v>
      </c>
      <c r="B366" s="77">
        <v>3.4</v>
      </c>
      <c r="C366" s="77">
        <v>6</v>
      </c>
      <c r="D366" s="77">
        <v>4.0999999999999996</v>
      </c>
      <c r="E366" s="77">
        <v>3.4</v>
      </c>
      <c r="F366" s="77">
        <v>5.5</v>
      </c>
      <c r="G366" s="77">
        <v>5.34</v>
      </c>
      <c r="H366" s="105"/>
    </row>
    <row r="367" spans="1:8" ht="33.75">
      <c r="A367" s="8" t="s">
        <v>615</v>
      </c>
      <c r="B367" s="77">
        <v>4</v>
      </c>
      <c r="C367" s="77">
        <v>11.4</v>
      </c>
      <c r="D367" s="77">
        <v>0.28000000000000003</v>
      </c>
      <c r="E367" s="77">
        <v>16.599999999999998</v>
      </c>
      <c r="F367" s="77">
        <v>3.6</v>
      </c>
      <c r="G367" s="77">
        <v>1.6</v>
      </c>
      <c r="H367" s="105"/>
    </row>
    <row r="368" spans="1:8" ht="33.75">
      <c r="A368" s="8" t="s">
        <v>616</v>
      </c>
      <c r="B368" s="77">
        <v>7.2</v>
      </c>
      <c r="C368" s="77">
        <v>5.8</v>
      </c>
      <c r="D368" s="77">
        <v>5.2</v>
      </c>
      <c r="E368" s="77">
        <v>5.4</v>
      </c>
      <c r="F368" s="77">
        <v>3.2</v>
      </c>
      <c r="G368" s="77">
        <v>5.3000000000000007</v>
      </c>
      <c r="H368" s="105"/>
    </row>
    <row r="369" spans="1:8" ht="22.5">
      <c r="A369" s="8" t="s">
        <v>618</v>
      </c>
      <c r="B369" s="77">
        <v>4</v>
      </c>
      <c r="C369" s="77">
        <v>4.9000000000000004</v>
      </c>
      <c r="D369" s="77">
        <v>3.8</v>
      </c>
      <c r="E369" s="77">
        <v>3.5</v>
      </c>
      <c r="F369" s="77">
        <v>2.4</v>
      </c>
      <c r="G369" s="77">
        <v>1.8199999999999998</v>
      </c>
      <c r="H369" s="105"/>
    </row>
    <row r="370" spans="1:8" ht="22.5">
      <c r="A370" s="8" t="s">
        <v>620</v>
      </c>
      <c r="B370" s="77">
        <v>8.5</v>
      </c>
      <c r="C370" s="77">
        <v>10.3</v>
      </c>
      <c r="D370" s="77">
        <v>6.4</v>
      </c>
      <c r="E370" s="77">
        <v>5.8</v>
      </c>
      <c r="F370" s="77">
        <v>8.3000000000000007</v>
      </c>
      <c r="G370" s="77">
        <v>5.5</v>
      </c>
      <c r="H370" s="105"/>
    </row>
    <row r="371" spans="1:8" ht="22.5">
      <c r="A371" s="8" t="s">
        <v>621</v>
      </c>
      <c r="B371" s="77">
        <v>1.9000000000000001</v>
      </c>
      <c r="C371" s="77">
        <v>2.2000000000000002</v>
      </c>
      <c r="D371" s="77">
        <v>2.2000000000000002</v>
      </c>
      <c r="E371" s="77">
        <v>1.6</v>
      </c>
      <c r="F371" s="77">
        <v>1.7000000000000002</v>
      </c>
      <c r="G371" s="77">
        <v>1.7</v>
      </c>
      <c r="H371" s="105"/>
    </row>
    <row r="372" spans="1:8" ht="22.5">
      <c r="A372" s="8" t="s">
        <v>623</v>
      </c>
      <c r="B372" s="77">
        <v>17.5</v>
      </c>
      <c r="C372" s="77">
        <v>21.5</v>
      </c>
      <c r="D372" s="77">
        <v>14.7</v>
      </c>
      <c r="E372" s="77">
        <v>13.1</v>
      </c>
      <c r="F372" s="77">
        <v>12.3</v>
      </c>
      <c r="G372" s="77">
        <v>12.399999999999999</v>
      </c>
      <c r="H372" s="105"/>
    </row>
    <row r="373" spans="1:8" ht="22.5">
      <c r="A373" s="8" t="s">
        <v>625</v>
      </c>
      <c r="B373" s="77">
        <v>4.0999999999999996</v>
      </c>
      <c r="C373" s="77">
        <v>4.0999999999999996</v>
      </c>
      <c r="D373" s="77">
        <v>4.5999999999999996</v>
      </c>
      <c r="E373" s="77">
        <v>3.9</v>
      </c>
      <c r="F373" s="77">
        <v>3.7</v>
      </c>
      <c r="G373" s="77">
        <v>1.85</v>
      </c>
      <c r="H373" s="105"/>
    </row>
    <row r="374" spans="1:8" ht="22.5">
      <c r="A374" s="8" t="s">
        <v>627</v>
      </c>
      <c r="B374" s="77">
        <v>8</v>
      </c>
      <c r="C374" s="77">
        <v>6.7</v>
      </c>
      <c r="D374" s="77">
        <v>6.7</v>
      </c>
      <c r="E374" s="77">
        <v>4.8</v>
      </c>
      <c r="F374" s="77">
        <v>5.6</v>
      </c>
      <c r="G374" s="77">
        <v>5.6400000000000006</v>
      </c>
      <c r="H374" s="105"/>
    </row>
    <row r="375" spans="1:8" ht="22.5">
      <c r="A375" s="8" t="s">
        <v>628</v>
      </c>
      <c r="B375" s="77">
        <v>9</v>
      </c>
      <c r="C375" s="77">
        <v>10.5</v>
      </c>
      <c r="D375" s="77">
        <v>9.5</v>
      </c>
      <c r="E375" s="77">
        <v>6.7</v>
      </c>
      <c r="F375" s="77">
        <v>8.3000000000000007</v>
      </c>
      <c r="G375" s="77">
        <v>6.6499999999999995</v>
      </c>
      <c r="H375" s="105"/>
    </row>
    <row r="376" spans="1:8" ht="22.5">
      <c r="A376" s="8" t="s">
        <v>630</v>
      </c>
      <c r="B376" s="77">
        <v>17</v>
      </c>
      <c r="C376" s="77">
        <v>15.399999999999999</v>
      </c>
      <c r="D376" s="77">
        <v>12.7</v>
      </c>
      <c r="E376" s="77">
        <v>12.399999999999999</v>
      </c>
      <c r="F376" s="77">
        <v>9.6</v>
      </c>
      <c r="G376" s="77">
        <v>13.7</v>
      </c>
      <c r="H376" s="105"/>
    </row>
    <row r="377" spans="1:8" ht="45">
      <c r="A377" s="8" t="s">
        <v>632</v>
      </c>
      <c r="B377" s="77">
        <v>1.5</v>
      </c>
      <c r="C377" s="77">
        <v>1.3</v>
      </c>
      <c r="D377" s="77">
        <v>1.5</v>
      </c>
      <c r="E377" s="77">
        <v>1.1000000000000001</v>
      </c>
      <c r="F377" s="77">
        <v>1.3</v>
      </c>
      <c r="G377" s="77">
        <v>1.31</v>
      </c>
      <c r="H377" s="105"/>
    </row>
    <row r="378" spans="1:8" ht="33.75">
      <c r="A378" s="8" t="s">
        <v>126</v>
      </c>
      <c r="B378" s="77">
        <v>1</v>
      </c>
      <c r="C378" s="77">
        <v>1.2000000000000002</v>
      </c>
      <c r="D378" s="77">
        <v>1.1000000000000001</v>
      </c>
      <c r="E378" s="77">
        <v>1.17</v>
      </c>
      <c r="F378" s="77">
        <v>1.1000000000000001</v>
      </c>
      <c r="G378" s="77">
        <v>0.8</v>
      </c>
      <c r="H378" s="105"/>
    </row>
    <row r="379" spans="1:8" ht="56.25">
      <c r="A379" s="8" t="s">
        <v>633</v>
      </c>
      <c r="B379" s="77">
        <v>1.27</v>
      </c>
      <c r="C379" s="77">
        <v>1.1000000000000001</v>
      </c>
      <c r="D379" s="77">
        <v>0.75</v>
      </c>
      <c r="E379" s="77">
        <v>1.32</v>
      </c>
      <c r="F379" s="77">
        <v>0.8</v>
      </c>
      <c r="G379" s="77">
        <v>1.6800000000000002</v>
      </c>
      <c r="H379" s="105"/>
    </row>
    <row r="380" spans="1:8" ht="45">
      <c r="A380" s="8" t="s">
        <v>635</v>
      </c>
      <c r="B380" s="77">
        <v>17.2</v>
      </c>
      <c r="C380" s="77">
        <v>4.9000000000000004</v>
      </c>
      <c r="D380" s="77">
        <v>14.7</v>
      </c>
      <c r="E380" s="77">
        <v>15.8</v>
      </c>
      <c r="F380" s="77">
        <v>7.7</v>
      </c>
      <c r="G380" s="77">
        <v>11.68</v>
      </c>
      <c r="H380" s="105"/>
    </row>
    <row r="381" spans="1:8" ht="33.75">
      <c r="A381" s="8" t="s">
        <v>637</v>
      </c>
      <c r="B381" s="77">
        <v>3.4</v>
      </c>
      <c r="C381" s="77">
        <v>15.100000000000001</v>
      </c>
      <c r="D381" s="77">
        <v>2.7</v>
      </c>
      <c r="E381" s="77">
        <v>2.6</v>
      </c>
      <c r="F381" s="77">
        <v>3</v>
      </c>
      <c r="G381" s="77">
        <v>2.9</v>
      </c>
      <c r="H381" s="105"/>
    </row>
    <row r="382" spans="1:8" ht="45">
      <c r="A382" s="8" t="s">
        <v>638</v>
      </c>
      <c r="B382" s="77">
        <v>0.44</v>
      </c>
      <c r="C382" s="77">
        <v>0.4</v>
      </c>
      <c r="D382" s="77">
        <v>0.4</v>
      </c>
      <c r="E382" s="77">
        <v>0.6</v>
      </c>
      <c r="F382" s="77">
        <v>0.4</v>
      </c>
      <c r="G382" s="77">
        <v>0.44</v>
      </c>
      <c r="H382" s="105"/>
    </row>
    <row r="383" spans="1:8" ht="56.25">
      <c r="A383" s="8" t="s">
        <v>640</v>
      </c>
      <c r="B383" s="77">
        <v>7.6</v>
      </c>
      <c r="C383" s="77">
        <v>8.4</v>
      </c>
      <c r="D383" s="77">
        <v>5.4</v>
      </c>
      <c r="E383" s="77">
        <v>5.2</v>
      </c>
      <c r="F383" s="77">
        <v>5.2</v>
      </c>
      <c r="G383" s="77">
        <v>5.3900000000000006</v>
      </c>
      <c r="H383" s="105"/>
    </row>
    <row r="384" spans="1:8" ht="56.25">
      <c r="A384" s="8" t="s">
        <v>642</v>
      </c>
      <c r="B384" s="77">
        <v>1.9</v>
      </c>
      <c r="C384" s="77">
        <v>2.4</v>
      </c>
      <c r="D384" s="77">
        <v>1.5</v>
      </c>
      <c r="E384" s="77">
        <v>1.7999999999999998</v>
      </c>
      <c r="F384" s="77">
        <v>1.4</v>
      </c>
      <c r="G384" s="77">
        <v>1.78</v>
      </c>
      <c r="H384" s="105"/>
    </row>
    <row r="385" spans="1:8" ht="33.75">
      <c r="A385" s="8" t="s">
        <v>644</v>
      </c>
      <c r="B385" s="77">
        <v>1.9</v>
      </c>
      <c r="C385" s="77">
        <v>2.4</v>
      </c>
      <c r="D385" s="77">
        <v>2.2000000000000002</v>
      </c>
      <c r="E385" s="77">
        <v>1.6</v>
      </c>
      <c r="F385" s="77">
        <v>1.9</v>
      </c>
      <c r="G385" s="77">
        <v>1.84</v>
      </c>
      <c r="H385" s="105"/>
    </row>
    <row r="386" spans="1:8" ht="33.75">
      <c r="A386" s="8" t="s">
        <v>646</v>
      </c>
      <c r="B386" s="77">
        <v>1.1000000000000001</v>
      </c>
      <c r="C386" s="77">
        <v>1.3</v>
      </c>
      <c r="D386" s="77">
        <v>0.8</v>
      </c>
      <c r="E386" s="77">
        <v>0.8</v>
      </c>
      <c r="F386" s="77">
        <v>0.9</v>
      </c>
      <c r="G386" s="77">
        <v>0.86</v>
      </c>
      <c r="H386" s="105"/>
    </row>
    <row r="387" spans="1:8" ht="45">
      <c r="A387" s="8" t="s">
        <v>648</v>
      </c>
      <c r="B387" s="77">
        <v>0.5</v>
      </c>
      <c r="C387" s="77">
        <v>0.6</v>
      </c>
      <c r="D387" s="77">
        <v>0.5</v>
      </c>
      <c r="E387" s="77">
        <v>0.5</v>
      </c>
      <c r="F387" s="77">
        <v>0.4</v>
      </c>
      <c r="G387" s="77">
        <v>0.47</v>
      </c>
      <c r="H387" s="105"/>
    </row>
    <row r="388" spans="1:8" ht="45">
      <c r="A388" s="8" t="s">
        <v>650</v>
      </c>
      <c r="B388" s="77">
        <v>1.3</v>
      </c>
      <c r="C388" s="77">
        <v>1.7</v>
      </c>
      <c r="D388" s="77">
        <v>0.9</v>
      </c>
      <c r="E388" s="77">
        <v>0.9</v>
      </c>
      <c r="F388" s="77">
        <v>0.9</v>
      </c>
      <c r="G388" s="77">
        <v>0.90999999999999992</v>
      </c>
      <c r="H388" s="105"/>
    </row>
    <row r="389" spans="1:8" ht="45">
      <c r="A389" s="8" t="s">
        <v>652</v>
      </c>
      <c r="B389" s="77">
        <v>0.7</v>
      </c>
      <c r="C389" s="77">
        <v>0.8</v>
      </c>
      <c r="D389" s="77">
        <v>0.5</v>
      </c>
      <c r="E389" s="77">
        <v>0.3</v>
      </c>
      <c r="F389" s="77">
        <v>0.4</v>
      </c>
      <c r="G389" s="77">
        <v>0.49</v>
      </c>
      <c r="H389" s="105"/>
    </row>
    <row r="390" spans="1:8" ht="33.75">
      <c r="A390" s="8" t="s">
        <v>653</v>
      </c>
      <c r="B390" s="77">
        <v>9.6999999999999993</v>
      </c>
      <c r="C390" s="77">
        <v>10.1</v>
      </c>
      <c r="D390" s="77">
        <v>5.7</v>
      </c>
      <c r="E390" s="77">
        <v>6.6</v>
      </c>
      <c r="F390" s="77">
        <v>8.6999999999999993</v>
      </c>
      <c r="G390" s="77">
        <v>7.7799999999999994</v>
      </c>
      <c r="H390" s="105"/>
    </row>
    <row r="391" spans="1:8" ht="22.5">
      <c r="A391" s="8" t="s">
        <v>655</v>
      </c>
      <c r="B391" s="77">
        <v>3.9000000000000004</v>
      </c>
      <c r="C391" s="77">
        <v>3.8000000000000003</v>
      </c>
      <c r="D391" s="77">
        <v>2.9</v>
      </c>
      <c r="E391" s="77">
        <v>8</v>
      </c>
      <c r="F391" s="77">
        <v>4</v>
      </c>
      <c r="G391" s="77">
        <v>3.3000000000000003</v>
      </c>
      <c r="H391" s="105"/>
    </row>
    <row r="392" spans="1:8" ht="45">
      <c r="A392" s="8" t="s">
        <v>656</v>
      </c>
      <c r="B392" s="77">
        <v>1.5</v>
      </c>
      <c r="C392" s="77">
        <v>1.5</v>
      </c>
      <c r="D392" s="77">
        <v>0.8</v>
      </c>
      <c r="E392" s="77">
        <v>0.6</v>
      </c>
      <c r="F392" s="77">
        <v>0.9</v>
      </c>
      <c r="G392" s="77">
        <v>0.88</v>
      </c>
      <c r="H392" s="105"/>
    </row>
    <row r="393" spans="1:8" ht="45">
      <c r="A393" s="8" t="s">
        <v>657</v>
      </c>
      <c r="B393" s="77">
        <v>13.8</v>
      </c>
      <c r="C393" s="77">
        <v>17.899999999999999</v>
      </c>
      <c r="D393" s="77">
        <v>26.9</v>
      </c>
      <c r="E393" s="77">
        <v>13.4</v>
      </c>
      <c r="F393" s="77">
        <v>12.8</v>
      </c>
      <c r="G393" s="77">
        <v>11.81</v>
      </c>
      <c r="H393" s="105"/>
    </row>
    <row r="394" spans="1:8" ht="33.75">
      <c r="A394" s="8" t="s">
        <v>659</v>
      </c>
      <c r="B394" s="77">
        <v>12.7</v>
      </c>
      <c r="C394" s="77">
        <v>15.2</v>
      </c>
      <c r="D394" s="77">
        <v>4.8</v>
      </c>
      <c r="E394" s="77">
        <v>9.6999999999999993</v>
      </c>
      <c r="F394" s="77">
        <v>9.8000000000000007</v>
      </c>
      <c r="G394" s="77">
        <v>8.08</v>
      </c>
      <c r="H394" s="105"/>
    </row>
    <row r="395" spans="1:8" ht="33.75">
      <c r="A395" s="8" t="s">
        <v>661</v>
      </c>
      <c r="B395" s="77">
        <v>19.399999999999999</v>
      </c>
      <c r="C395" s="77">
        <v>27.3</v>
      </c>
      <c r="D395" s="77">
        <v>27</v>
      </c>
      <c r="E395" s="77">
        <v>13</v>
      </c>
      <c r="F395" s="77">
        <v>11.8</v>
      </c>
      <c r="G395" s="77">
        <v>12.55</v>
      </c>
      <c r="H395" s="105"/>
    </row>
    <row r="396" spans="1:8" ht="22.5">
      <c r="A396" s="8" t="s">
        <v>663</v>
      </c>
      <c r="B396" s="77">
        <v>17</v>
      </c>
      <c r="C396" s="77">
        <v>21.9</v>
      </c>
      <c r="D396" s="77">
        <v>13.4</v>
      </c>
      <c r="E396" s="77">
        <v>11.9</v>
      </c>
      <c r="F396" s="77">
        <v>12.5</v>
      </c>
      <c r="G396" s="77">
        <v>11.32</v>
      </c>
      <c r="H396" s="105"/>
    </row>
    <row r="397" spans="1:8" ht="45">
      <c r="A397" s="8" t="s">
        <v>664</v>
      </c>
      <c r="B397" s="77">
        <v>1.1000000000000001</v>
      </c>
      <c r="C397" s="77">
        <v>3</v>
      </c>
      <c r="D397" s="77">
        <v>0.9</v>
      </c>
      <c r="E397" s="77">
        <v>0.8</v>
      </c>
      <c r="F397" s="77">
        <v>0.9</v>
      </c>
      <c r="G397" s="77">
        <v>0.88</v>
      </c>
      <c r="H397" s="105"/>
    </row>
    <row r="398" spans="1:8" ht="45">
      <c r="A398" s="8" t="s">
        <v>137</v>
      </c>
      <c r="B398" s="77">
        <v>0.56000000000000005</v>
      </c>
      <c r="C398" s="77">
        <v>0.86299999999999999</v>
      </c>
      <c r="D398" s="77">
        <v>0.45</v>
      </c>
      <c r="E398" s="77">
        <v>0.45</v>
      </c>
      <c r="F398" s="77">
        <v>0</v>
      </c>
      <c r="G398" s="77">
        <v>0.95</v>
      </c>
      <c r="H398" s="105"/>
    </row>
    <row r="399" spans="1:8" ht="45">
      <c r="A399" s="8" t="s">
        <v>665</v>
      </c>
      <c r="B399" s="77">
        <v>1.2</v>
      </c>
      <c r="C399" s="77">
        <v>1.3</v>
      </c>
      <c r="D399" s="77">
        <v>0.6</v>
      </c>
      <c r="E399" s="77">
        <v>0.7</v>
      </c>
      <c r="F399" s="77">
        <v>0.6</v>
      </c>
      <c r="G399" s="77">
        <v>0.53</v>
      </c>
      <c r="H399" s="105"/>
    </row>
    <row r="400" spans="1:8" ht="45">
      <c r="A400" s="8" t="s">
        <v>667</v>
      </c>
      <c r="B400" s="77">
        <v>2.4</v>
      </c>
      <c r="C400" s="77">
        <v>2.4</v>
      </c>
      <c r="D400" s="77">
        <v>1.9</v>
      </c>
      <c r="E400" s="77">
        <v>1.7</v>
      </c>
      <c r="F400" s="77">
        <v>1.8</v>
      </c>
      <c r="G400" s="77">
        <v>1.32</v>
      </c>
      <c r="H400" s="105"/>
    </row>
    <row r="401" spans="1:8" ht="22.5">
      <c r="A401" s="8" t="s">
        <v>668</v>
      </c>
      <c r="B401" s="77">
        <v>1.8</v>
      </c>
      <c r="C401" s="77">
        <v>2.7</v>
      </c>
      <c r="D401" s="77">
        <v>1.5</v>
      </c>
      <c r="E401" s="77">
        <v>1.7</v>
      </c>
      <c r="F401" s="77">
        <v>1.8</v>
      </c>
      <c r="G401" s="77">
        <v>2.02</v>
      </c>
      <c r="H401" s="105"/>
    </row>
    <row r="402" spans="1:8" ht="33.75">
      <c r="A402" s="8" t="s">
        <v>669</v>
      </c>
      <c r="B402" s="77">
        <v>6</v>
      </c>
      <c r="C402" s="77">
        <v>6.8</v>
      </c>
      <c r="D402" s="77">
        <v>3.2</v>
      </c>
      <c r="E402" s="77">
        <v>3.2</v>
      </c>
      <c r="F402" s="77">
        <v>3.7</v>
      </c>
      <c r="G402" s="77">
        <v>3.41</v>
      </c>
      <c r="H402" s="105"/>
    </row>
    <row r="403" spans="1:8" ht="33.75">
      <c r="A403" s="8" t="s">
        <v>671</v>
      </c>
      <c r="B403" s="77">
        <v>36.4</v>
      </c>
      <c r="C403" s="77">
        <v>29.4</v>
      </c>
      <c r="D403" s="77">
        <v>19.899999999999999</v>
      </c>
      <c r="E403" s="77">
        <v>31.099999999999998</v>
      </c>
      <c r="F403" s="77">
        <v>28.099999999999998</v>
      </c>
      <c r="G403" s="77">
        <v>24.8</v>
      </c>
      <c r="H403" s="105"/>
    </row>
    <row r="404" spans="1:8" ht="33.75">
      <c r="A404" s="8" t="s">
        <v>672</v>
      </c>
      <c r="B404" s="77">
        <v>7.3</v>
      </c>
      <c r="C404" s="77">
        <v>15.8</v>
      </c>
      <c r="D404" s="77">
        <v>11.5</v>
      </c>
      <c r="E404" s="77">
        <v>11.5</v>
      </c>
      <c r="F404" s="77">
        <v>9</v>
      </c>
      <c r="G404" s="77">
        <v>4.08</v>
      </c>
      <c r="H404" s="105"/>
    </row>
    <row r="405" spans="1:8" ht="45">
      <c r="A405" s="8" t="s">
        <v>674</v>
      </c>
      <c r="B405" s="77">
        <v>0.9</v>
      </c>
      <c r="C405" s="77">
        <v>1.6</v>
      </c>
      <c r="D405" s="77">
        <v>0</v>
      </c>
      <c r="E405" s="77">
        <v>4.5999999999999996</v>
      </c>
      <c r="F405" s="77">
        <v>1</v>
      </c>
      <c r="G405" s="77">
        <v>1.44</v>
      </c>
      <c r="H405" s="105"/>
    </row>
    <row r="406" spans="1:8" ht="45">
      <c r="A406" s="8" t="s">
        <v>675</v>
      </c>
      <c r="B406" s="77">
        <v>0.9</v>
      </c>
      <c r="C406" s="77">
        <v>1</v>
      </c>
      <c r="D406" s="77">
        <v>0.9</v>
      </c>
      <c r="E406" s="77">
        <v>0.6</v>
      </c>
      <c r="F406" s="77">
        <v>0.6</v>
      </c>
      <c r="G406" s="77">
        <v>0.61</v>
      </c>
      <c r="H406" s="105"/>
    </row>
    <row r="407" spans="1:8" ht="33.75">
      <c r="A407" s="8" t="s">
        <v>676</v>
      </c>
      <c r="B407" s="77">
        <v>3.3</v>
      </c>
      <c r="C407" s="77">
        <v>4.5999999999999996</v>
      </c>
      <c r="D407" s="77">
        <v>2</v>
      </c>
      <c r="E407" s="77">
        <v>2.2999999999999998</v>
      </c>
      <c r="F407" s="77">
        <v>2.1</v>
      </c>
      <c r="G407" s="77">
        <v>2.0299999999999998</v>
      </c>
      <c r="H407" s="105"/>
    </row>
    <row r="408" spans="1:8" ht="45">
      <c r="A408" s="8" t="s">
        <v>678</v>
      </c>
      <c r="B408" s="77">
        <v>1.9</v>
      </c>
      <c r="C408" s="77">
        <v>1.7</v>
      </c>
      <c r="D408" s="77">
        <v>1.7</v>
      </c>
      <c r="E408" s="77">
        <v>1.4</v>
      </c>
      <c r="F408" s="77">
        <v>1.4</v>
      </c>
      <c r="G408" s="77">
        <v>1.39</v>
      </c>
      <c r="H408" s="105"/>
    </row>
    <row r="409" spans="1:8" ht="45">
      <c r="A409" s="8" t="s">
        <v>680</v>
      </c>
      <c r="B409" s="77">
        <v>0.9</v>
      </c>
      <c r="C409" s="77">
        <v>1</v>
      </c>
      <c r="D409" s="77">
        <v>0.7</v>
      </c>
      <c r="E409" s="77">
        <v>0.6</v>
      </c>
      <c r="F409" s="77">
        <v>0.9</v>
      </c>
      <c r="G409" s="77">
        <v>0.53</v>
      </c>
      <c r="H409" s="105"/>
    </row>
    <row r="410" spans="1:8" ht="33.75">
      <c r="A410" s="8" t="s">
        <v>681</v>
      </c>
      <c r="B410" s="77">
        <v>1.7</v>
      </c>
      <c r="C410" s="77">
        <v>1.5</v>
      </c>
      <c r="D410" s="77">
        <v>1.3</v>
      </c>
      <c r="E410" s="77">
        <v>1.3</v>
      </c>
      <c r="F410" s="77">
        <v>1.3</v>
      </c>
      <c r="G410" s="77">
        <v>1.23</v>
      </c>
      <c r="H410" s="105"/>
    </row>
    <row r="411" spans="1:8" ht="33.75">
      <c r="A411" s="8" t="s">
        <v>682</v>
      </c>
      <c r="B411" s="77">
        <v>0.9</v>
      </c>
      <c r="C411" s="77">
        <v>1.1000000000000001</v>
      </c>
      <c r="D411" s="77">
        <v>0.5</v>
      </c>
      <c r="E411" s="77">
        <v>0.3</v>
      </c>
      <c r="F411" s="77">
        <v>0.3</v>
      </c>
      <c r="G411" s="77">
        <v>0.56000000000000005</v>
      </c>
      <c r="H411" s="105"/>
    </row>
    <row r="412" spans="1:8" ht="33.75">
      <c r="A412" s="8" t="s">
        <v>684</v>
      </c>
      <c r="B412" s="77">
        <v>4.0999999999999996</v>
      </c>
      <c r="C412" s="77">
        <v>2.6</v>
      </c>
      <c r="D412" s="77">
        <v>3</v>
      </c>
      <c r="E412" s="77">
        <v>2.6999999999999997</v>
      </c>
      <c r="F412" s="77">
        <v>3.5</v>
      </c>
      <c r="G412" s="77">
        <v>2.71</v>
      </c>
      <c r="H412" s="105"/>
    </row>
    <row r="413" spans="1:8" ht="33.75">
      <c r="A413" s="8" t="s">
        <v>686</v>
      </c>
      <c r="B413" s="77">
        <v>8.6</v>
      </c>
      <c r="C413" s="77">
        <v>10.8</v>
      </c>
      <c r="D413" s="77">
        <v>2.5</v>
      </c>
      <c r="E413" s="77">
        <v>5.3</v>
      </c>
      <c r="F413" s="77">
        <v>3.1</v>
      </c>
      <c r="G413" s="77">
        <v>3.48</v>
      </c>
      <c r="H413" s="105"/>
    </row>
    <row r="414" spans="1:8" ht="22.5">
      <c r="A414" s="8" t="s">
        <v>688</v>
      </c>
      <c r="B414" s="77">
        <v>6.4</v>
      </c>
      <c r="C414" s="77">
        <v>6.6</v>
      </c>
      <c r="D414" s="77">
        <v>4.8</v>
      </c>
      <c r="E414" s="77">
        <v>4.4000000000000004</v>
      </c>
      <c r="F414" s="77">
        <v>5.7</v>
      </c>
      <c r="G414" s="77">
        <v>5.21</v>
      </c>
      <c r="H414" s="105"/>
    </row>
    <row r="415" spans="1:8" ht="45">
      <c r="A415" s="8" t="s">
        <v>690</v>
      </c>
      <c r="B415" s="77">
        <v>1.5</v>
      </c>
      <c r="C415" s="77">
        <v>1.9</v>
      </c>
      <c r="D415" s="77">
        <v>1</v>
      </c>
      <c r="E415" s="77">
        <v>0.9</v>
      </c>
      <c r="F415" s="77">
        <v>1</v>
      </c>
      <c r="G415" s="77">
        <v>0.96</v>
      </c>
      <c r="H415" s="105"/>
    </row>
    <row r="416" spans="1:8" ht="45">
      <c r="A416" s="8" t="s">
        <v>691</v>
      </c>
      <c r="B416" s="77">
        <v>1.3</v>
      </c>
      <c r="C416" s="77">
        <v>1.3</v>
      </c>
      <c r="D416" s="77">
        <v>1</v>
      </c>
      <c r="E416" s="77">
        <v>0.7</v>
      </c>
      <c r="F416" s="77">
        <v>0.7</v>
      </c>
      <c r="G416" s="77">
        <v>0.63</v>
      </c>
      <c r="H416" s="105"/>
    </row>
    <row r="417" spans="1:8" ht="45">
      <c r="A417" s="8" t="s">
        <v>693</v>
      </c>
      <c r="B417" s="77">
        <v>0.3</v>
      </c>
      <c r="C417" s="77">
        <v>0.3</v>
      </c>
      <c r="D417" s="77">
        <v>0.2</v>
      </c>
      <c r="E417" s="77">
        <v>0.1</v>
      </c>
      <c r="F417" s="77">
        <v>0.1</v>
      </c>
      <c r="G417" s="77">
        <v>0.16</v>
      </c>
      <c r="H417" s="105"/>
    </row>
    <row r="418" spans="1:8" ht="45">
      <c r="A418" s="8" t="s">
        <v>694</v>
      </c>
      <c r="B418" s="77">
        <v>0.5</v>
      </c>
      <c r="C418" s="77">
        <v>0.5</v>
      </c>
      <c r="D418" s="77">
        <v>0.3</v>
      </c>
      <c r="E418" s="77">
        <v>0.2</v>
      </c>
      <c r="F418" s="77">
        <v>0.3</v>
      </c>
      <c r="G418" s="77">
        <v>0.23</v>
      </c>
      <c r="H418" s="105"/>
    </row>
    <row r="419" spans="1:8" ht="33.75">
      <c r="A419" s="8" t="s">
        <v>695</v>
      </c>
      <c r="B419" s="77">
        <v>1.2</v>
      </c>
      <c r="C419" s="77">
        <v>1.5</v>
      </c>
      <c r="D419" s="77">
        <v>0.8</v>
      </c>
      <c r="E419" s="77">
        <v>0.8</v>
      </c>
      <c r="F419" s="77">
        <v>0.9</v>
      </c>
      <c r="G419" s="77">
        <v>0.77</v>
      </c>
      <c r="H419" s="105"/>
    </row>
    <row r="420" spans="1:8" ht="45">
      <c r="A420" s="8" t="s">
        <v>696</v>
      </c>
      <c r="B420" s="77">
        <v>1.2</v>
      </c>
      <c r="C420" s="77">
        <v>1.1000000000000001</v>
      </c>
      <c r="D420" s="77">
        <v>1</v>
      </c>
      <c r="E420" s="77">
        <v>0.7</v>
      </c>
      <c r="F420" s="77">
        <v>0.8</v>
      </c>
      <c r="G420" s="77">
        <v>2.75</v>
      </c>
      <c r="H420" s="105"/>
    </row>
    <row r="421" spans="1:8" ht="33.75">
      <c r="A421" s="8" t="s">
        <v>697</v>
      </c>
      <c r="B421" s="77">
        <v>17.7</v>
      </c>
      <c r="C421" s="77">
        <v>21.2</v>
      </c>
      <c r="D421" s="77">
        <v>15.7</v>
      </c>
      <c r="E421" s="77">
        <v>12</v>
      </c>
      <c r="F421" s="77">
        <v>13.1</v>
      </c>
      <c r="G421" s="77">
        <v>12.9</v>
      </c>
      <c r="H421" s="105"/>
    </row>
    <row r="422" spans="1:8" ht="45">
      <c r="A422" s="8" t="s">
        <v>699</v>
      </c>
      <c r="B422" s="77">
        <v>0.3</v>
      </c>
      <c r="C422" s="77">
        <v>0.3</v>
      </c>
      <c r="D422" s="77">
        <v>0</v>
      </c>
      <c r="E422" s="77">
        <v>0.3</v>
      </c>
      <c r="F422" s="77">
        <v>0.2</v>
      </c>
      <c r="G422" s="77">
        <v>0.18</v>
      </c>
      <c r="H422" s="105"/>
    </row>
    <row r="423" spans="1:8" ht="45">
      <c r="A423" s="8" t="s">
        <v>701</v>
      </c>
      <c r="B423" s="77">
        <v>0.9</v>
      </c>
      <c r="C423" s="77">
        <v>1</v>
      </c>
      <c r="D423" s="77">
        <v>0.8</v>
      </c>
      <c r="E423" s="77">
        <v>0.5</v>
      </c>
      <c r="F423" s="77">
        <v>0.7</v>
      </c>
      <c r="G423" s="77">
        <v>0.6</v>
      </c>
      <c r="H423" s="105"/>
    </row>
    <row r="424" spans="1:8" ht="45">
      <c r="A424" s="8" t="s">
        <v>702</v>
      </c>
      <c r="B424" s="77">
        <v>0.9</v>
      </c>
      <c r="C424" s="77">
        <v>0.9</v>
      </c>
      <c r="D424" s="77">
        <v>0.7</v>
      </c>
      <c r="E424" s="77">
        <v>0.6</v>
      </c>
      <c r="F424" s="77">
        <v>0.5</v>
      </c>
      <c r="G424" s="77">
        <v>1.41</v>
      </c>
      <c r="H424" s="105"/>
    </row>
    <row r="425" spans="1:8" ht="45">
      <c r="A425" s="8" t="s">
        <v>703</v>
      </c>
      <c r="B425" s="77">
        <v>0.4</v>
      </c>
      <c r="C425" s="77">
        <v>0.5</v>
      </c>
      <c r="D425" s="77">
        <v>0.1</v>
      </c>
      <c r="E425" s="77">
        <v>0.1</v>
      </c>
      <c r="F425" s="77">
        <v>0.3</v>
      </c>
      <c r="G425" s="77">
        <v>0.23</v>
      </c>
      <c r="H425" s="105"/>
    </row>
    <row r="426" spans="1:8" ht="33.75">
      <c r="A426" s="8" t="s">
        <v>704</v>
      </c>
      <c r="B426" s="77">
        <v>2</v>
      </c>
      <c r="C426" s="77">
        <v>2.2999999999999998</v>
      </c>
      <c r="D426" s="77">
        <v>1.2000000000000002</v>
      </c>
      <c r="E426" s="77">
        <v>1.3</v>
      </c>
      <c r="F426" s="77">
        <v>1.2</v>
      </c>
      <c r="G426" s="77">
        <v>0.98</v>
      </c>
      <c r="H426" s="105"/>
    </row>
    <row r="427" spans="1:8" ht="56.25">
      <c r="A427" s="8" t="s">
        <v>705</v>
      </c>
      <c r="B427" s="77">
        <v>4.9000000000000004</v>
      </c>
      <c r="C427" s="77">
        <v>5.6</v>
      </c>
      <c r="D427" s="77">
        <v>3.7</v>
      </c>
      <c r="E427" s="77">
        <v>3.5</v>
      </c>
      <c r="F427" s="77">
        <v>3.8</v>
      </c>
      <c r="G427" s="77">
        <v>3.34</v>
      </c>
      <c r="H427" s="105"/>
    </row>
    <row r="428" spans="1:8" ht="33.75">
      <c r="A428" s="8" t="s">
        <v>707</v>
      </c>
      <c r="B428" s="77">
        <v>0.4</v>
      </c>
      <c r="C428" s="77">
        <v>0.4</v>
      </c>
      <c r="D428" s="77">
        <v>0.2</v>
      </c>
      <c r="E428" s="77">
        <v>0.2</v>
      </c>
      <c r="F428" s="77">
        <v>0.3</v>
      </c>
      <c r="G428" s="77">
        <v>0.23</v>
      </c>
      <c r="H428" s="105"/>
    </row>
    <row r="429" spans="1:8" ht="45">
      <c r="A429" s="8" t="s">
        <v>708</v>
      </c>
      <c r="B429" s="77">
        <v>0.4</v>
      </c>
      <c r="C429" s="77">
        <v>0.3</v>
      </c>
      <c r="D429" s="77">
        <v>0.3</v>
      </c>
      <c r="E429" s="77">
        <v>0.3</v>
      </c>
      <c r="F429" s="77">
        <v>0.3</v>
      </c>
      <c r="G429" s="77">
        <v>0.28000000000000003</v>
      </c>
      <c r="H429" s="105"/>
    </row>
    <row r="430" spans="1:8" ht="33.75">
      <c r="A430" s="8" t="s">
        <v>710</v>
      </c>
      <c r="B430" s="77">
        <v>0.8</v>
      </c>
      <c r="C430" s="77">
        <v>0.9</v>
      </c>
      <c r="D430" s="77">
        <v>0.6</v>
      </c>
      <c r="E430" s="77">
        <v>0.5</v>
      </c>
      <c r="F430" s="77">
        <v>0.5</v>
      </c>
      <c r="G430" s="77">
        <v>0.47</v>
      </c>
      <c r="H430" s="105"/>
    </row>
    <row r="431" spans="1:8" ht="45">
      <c r="A431" s="8" t="s">
        <v>711</v>
      </c>
      <c r="B431" s="77">
        <v>1.3</v>
      </c>
      <c r="C431" s="77">
        <v>1.4</v>
      </c>
      <c r="D431" s="77">
        <v>1</v>
      </c>
      <c r="E431" s="77">
        <v>1</v>
      </c>
      <c r="F431" s="77">
        <v>0.9</v>
      </c>
      <c r="G431" s="77">
        <v>0.82</v>
      </c>
      <c r="H431" s="105"/>
    </row>
    <row r="432" spans="1:8" ht="56.25">
      <c r="A432" s="8" t="s">
        <v>713</v>
      </c>
      <c r="B432" s="77">
        <v>1.8</v>
      </c>
      <c r="C432" s="77">
        <v>1.8</v>
      </c>
      <c r="D432" s="77">
        <v>0.8</v>
      </c>
      <c r="E432" s="77">
        <v>1.1000000000000001</v>
      </c>
      <c r="F432" s="77">
        <v>1.4</v>
      </c>
      <c r="G432" s="77">
        <v>1.21</v>
      </c>
      <c r="H432" s="105"/>
    </row>
    <row r="433" spans="1:8" ht="56.25">
      <c r="A433" s="8" t="s">
        <v>714</v>
      </c>
      <c r="B433" s="77">
        <v>2.8</v>
      </c>
      <c r="C433" s="77">
        <v>3.5</v>
      </c>
      <c r="D433" s="77">
        <v>2.6</v>
      </c>
      <c r="E433" s="77">
        <v>2.2000000000000002</v>
      </c>
      <c r="F433" s="77">
        <v>1.1000000000000001</v>
      </c>
      <c r="G433" s="77">
        <v>1.75</v>
      </c>
      <c r="H433" s="105"/>
    </row>
    <row r="434" spans="1:8" ht="33.75">
      <c r="A434" s="8" t="s">
        <v>715</v>
      </c>
      <c r="B434" s="77">
        <v>0.6</v>
      </c>
      <c r="C434" s="77">
        <v>0.6</v>
      </c>
      <c r="D434" s="77">
        <v>0.6</v>
      </c>
      <c r="E434" s="77">
        <v>0.6</v>
      </c>
      <c r="F434" s="77">
        <v>0.5</v>
      </c>
      <c r="G434" s="77">
        <v>0.41</v>
      </c>
      <c r="H434" s="105"/>
    </row>
    <row r="435" spans="1:8" ht="45">
      <c r="A435" s="8" t="s">
        <v>716</v>
      </c>
      <c r="B435" s="77">
        <v>0.6</v>
      </c>
      <c r="C435" s="77">
        <v>0.4</v>
      </c>
      <c r="D435" s="77">
        <v>0.3</v>
      </c>
      <c r="E435" s="77">
        <v>0.4</v>
      </c>
      <c r="F435" s="77">
        <v>0.1</v>
      </c>
      <c r="G435" s="77">
        <v>0.35</v>
      </c>
      <c r="H435" s="105"/>
    </row>
    <row r="436" spans="1:8" ht="45">
      <c r="A436" s="8" t="s">
        <v>717</v>
      </c>
      <c r="B436" s="77">
        <v>2.6</v>
      </c>
      <c r="C436" s="77">
        <v>2.8</v>
      </c>
      <c r="D436" s="77">
        <v>1.6</v>
      </c>
      <c r="E436" s="77">
        <v>1.5999999999999999</v>
      </c>
      <c r="F436" s="77">
        <v>1.8</v>
      </c>
      <c r="G436" s="77">
        <v>1.63</v>
      </c>
      <c r="H436" s="105"/>
    </row>
    <row r="437" spans="1:8" ht="33.75">
      <c r="A437" s="8" t="s">
        <v>718</v>
      </c>
      <c r="B437" s="77">
        <v>1.5</v>
      </c>
      <c r="C437" s="77">
        <v>1.7</v>
      </c>
      <c r="D437" s="77">
        <v>0.9</v>
      </c>
      <c r="E437" s="77">
        <v>0.9</v>
      </c>
      <c r="F437" s="77">
        <v>0.9</v>
      </c>
      <c r="G437" s="77">
        <v>0.77</v>
      </c>
      <c r="H437" s="105"/>
    </row>
    <row r="438" spans="1:8" ht="45">
      <c r="A438" s="8" t="s">
        <v>719</v>
      </c>
      <c r="B438" s="77">
        <v>0</v>
      </c>
      <c r="C438" s="77">
        <v>4.8000000000000007</v>
      </c>
      <c r="D438" s="77">
        <v>0</v>
      </c>
      <c r="E438" s="77">
        <v>3.8</v>
      </c>
      <c r="F438" s="77">
        <v>4</v>
      </c>
      <c r="G438" s="77">
        <v>3.33</v>
      </c>
      <c r="H438" s="105"/>
    </row>
    <row r="439" spans="1:8" ht="45">
      <c r="A439" s="8" t="s">
        <v>720</v>
      </c>
      <c r="B439" s="77">
        <v>0.4</v>
      </c>
      <c r="C439" s="77">
        <v>0.4</v>
      </c>
      <c r="D439" s="77">
        <v>0.3</v>
      </c>
      <c r="E439" s="77">
        <v>0.3</v>
      </c>
      <c r="F439" s="77">
        <v>0.3</v>
      </c>
      <c r="G439" s="77">
        <v>0.32</v>
      </c>
      <c r="H439" s="105"/>
    </row>
    <row r="440" spans="1:8" ht="33.75">
      <c r="A440" s="8" t="s">
        <v>721</v>
      </c>
      <c r="B440" s="77">
        <v>7.23</v>
      </c>
      <c r="C440" s="77">
        <v>6.94</v>
      </c>
      <c r="D440" s="77">
        <v>4.93</v>
      </c>
      <c r="E440" s="77">
        <v>1.82</v>
      </c>
      <c r="F440" s="77">
        <v>5.98</v>
      </c>
      <c r="G440" s="77">
        <v>5.29</v>
      </c>
      <c r="H440" s="105"/>
    </row>
    <row r="441" spans="1:8" ht="45">
      <c r="A441" s="8" t="s">
        <v>722</v>
      </c>
      <c r="B441" s="77">
        <v>0.44</v>
      </c>
      <c r="C441" s="77">
        <v>0.54</v>
      </c>
      <c r="D441" s="77">
        <v>0.45</v>
      </c>
      <c r="E441" s="77">
        <v>0.42</v>
      </c>
      <c r="F441" s="77">
        <v>0.35</v>
      </c>
      <c r="G441" s="77">
        <v>0.73</v>
      </c>
      <c r="H441" s="105"/>
    </row>
    <row r="442" spans="1:8" ht="45">
      <c r="A442" s="8" t="s">
        <v>723</v>
      </c>
      <c r="B442" s="77">
        <v>0.45</v>
      </c>
      <c r="C442" s="77">
        <v>0.56000000000000005</v>
      </c>
      <c r="D442" s="77">
        <v>0.36</v>
      </c>
      <c r="E442" s="77">
        <v>0.28999999999999998</v>
      </c>
      <c r="F442" s="77">
        <v>0.38</v>
      </c>
      <c r="G442" s="77">
        <v>0.35</v>
      </c>
      <c r="H442" s="105"/>
    </row>
    <row r="443" spans="1:8" ht="45">
      <c r="A443" s="8" t="s">
        <v>724</v>
      </c>
      <c r="B443" s="77">
        <v>0.47</v>
      </c>
      <c r="C443" s="77">
        <v>0.54</v>
      </c>
      <c r="D443" s="77">
        <v>0.82</v>
      </c>
      <c r="E443" s="77">
        <v>0.47</v>
      </c>
      <c r="F443" s="77">
        <v>0.53</v>
      </c>
      <c r="G443" s="77">
        <v>0.36</v>
      </c>
      <c r="H443" s="105"/>
    </row>
    <row r="444" spans="1:8" ht="45">
      <c r="A444" s="8" t="s">
        <v>725</v>
      </c>
      <c r="B444" s="77">
        <v>0.16</v>
      </c>
      <c r="C444" s="77">
        <v>0.18</v>
      </c>
      <c r="D444" s="77">
        <v>0.15</v>
      </c>
      <c r="E444" s="77">
        <v>0.05</v>
      </c>
      <c r="F444" s="77">
        <v>0.15</v>
      </c>
      <c r="G444" s="77">
        <v>0.11</v>
      </c>
      <c r="H444" s="105"/>
    </row>
    <row r="445" spans="1:8" ht="45">
      <c r="A445" s="8" t="s">
        <v>727</v>
      </c>
      <c r="B445" s="77">
        <v>0.91</v>
      </c>
      <c r="C445" s="77">
        <v>1.02</v>
      </c>
      <c r="D445" s="77">
        <v>0.57999999999999996</v>
      </c>
      <c r="E445" s="77">
        <v>0.65</v>
      </c>
      <c r="F445" s="77">
        <v>0.64</v>
      </c>
      <c r="G445" s="77">
        <v>0.73</v>
      </c>
      <c r="H445" s="105"/>
    </row>
    <row r="446" spans="1:8" ht="33.75">
      <c r="A446" s="8" t="s">
        <v>139</v>
      </c>
      <c r="B446" s="77">
        <v>0.78</v>
      </c>
      <c r="C446" s="77">
        <v>0.54</v>
      </c>
      <c r="D446" s="77">
        <v>1.1299999999999999</v>
      </c>
      <c r="E446" s="77">
        <v>0.91</v>
      </c>
      <c r="F446" s="77">
        <v>0.91</v>
      </c>
      <c r="G446" s="77">
        <v>0.45</v>
      </c>
      <c r="H446" s="105"/>
    </row>
    <row r="447" spans="1:8" ht="56.25">
      <c r="A447" s="8" t="s">
        <v>728</v>
      </c>
      <c r="B447" s="77">
        <v>0.95</v>
      </c>
      <c r="C447" s="77">
        <v>1.88</v>
      </c>
      <c r="D447" s="77">
        <v>0.68</v>
      </c>
      <c r="E447" s="77">
        <v>0.95</v>
      </c>
      <c r="F447" s="77">
        <v>0.74</v>
      </c>
      <c r="G447" s="77">
        <v>1.29</v>
      </c>
      <c r="H447" s="105"/>
    </row>
    <row r="448" spans="1:8" ht="56.25">
      <c r="A448" s="8" t="s">
        <v>729</v>
      </c>
      <c r="B448" s="77">
        <v>3.37</v>
      </c>
      <c r="C448" s="77">
        <v>3.77</v>
      </c>
      <c r="D448" s="77">
        <v>2.1</v>
      </c>
      <c r="E448" s="77">
        <v>2.25</v>
      </c>
      <c r="F448" s="77">
        <v>2.2600000000000002</v>
      </c>
      <c r="G448" s="77">
        <v>2.2000000000000002</v>
      </c>
      <c r="H448" s="105"/>
    </row>
    <row r="449" spans="1:8" ht="22.5">
      <c r="A449" s="8" t="s">
        <v>730</v>
      </c>
      <c r="B449" s="77">
        <v>0.04</v>
      </c>
      <c r="C449" s="77">
        <v>0.18</v>
      </c>
      <c r="D449" s="77">
        <v>0.05</v>
      </c>
      <c r="E449" s="77">
        <v>0.05</v>
      </c>
      <c r="F449" s="77">
        <v>0.04</v>
      </c>
      <c r="G449" s="77">
        <v>0.05</v>
      </c>
      <c r="H449" s="105"/>
    </row>
    <row r="450" spans="1:8" ht="22.5">
      <c r="A450" s="8" t="s">
        <v>731</v>
      </c>
      <c r="B450" s="77">
        <v>0.65</v>
      </c>
      <c r="C450" s="77">
        <v>0.84</v>
      </c>
      <c r="D450" s="77">
        <v>0.57999999999999996</v>
      </c>
      <c r="E450" s="77">
        <v>0.53</v>
      </c>
      <c r="F450" s="77">
        <v>0.6</v>
      </c>
      <c r="G450" s="77">
        <v>0.53</v>
      </c>
      <c r="H450" s="105"/>
    </row>
    <row r="451" spans="1:8" ht="45">
      <c r="A451" s="8" t="s">
        <v>732</v>
      </c>
      <c r="B451" s="77">
        <v>7.6</v>
      </c>
      <c r="C451" s="77">
        <v>6.19</v>
      </c>
      <c r="D451" s="77">
        <v>4.5500000000000007</v>
      </c>
      <c r="E451" s="77">
        <v>4.62</v>
      </c>
      <c r="F451" s="77">
        <v>2.5100000000000002</v>
      </c>
      <c r="G451" s="77">
        <v>2.46</v>
      </c>
      <c r="H451" s="105"/>
    </row>
    <row r="452" spans="1:8" ht="33.75">
      <c r="A452" s="8" t="s">
        <v>733</v>
      </c>
      <c r="B452" s="77">
        <v>0.44</v>
      </c>
      <c r="C452" s="77">
        <v>0.71</v>
      </c>
      <c r="D452" s="77">
        <v>0.51</v>
      </c>
      <c r="E452" s="77">
        <v>0.27</v>
      </c>
      <c r="F452" s="77">
        <v>0.49</v>
      </c>
      <c r="G452" s="77">
        <v>0.57999999999999996</v>
      </c>
      <c r="H452" s="105"/>
    </row>
    <row r="453" spans="1:8" ht="45">
      <c r="A453" s="8" t="s">
        <v>734</v>
      </c>
      <c r="B453" s="77">
        <v>0.57999999999999996</v>
      </c>
      <c r="C453" s="77">
        <v>0.56000000000000005</v>
      </c>
      <c r="D453" s="77">
        <v>0.36</v>
      </c>
      <c r="E453" s="77">
        <v>0.38</v>
      </c>
      <c r="F453" s="77">
        <v>0.42</v>
      </c>
      <c r="G453" s="77">
        <v>0.33</v>
      </c>
      <c r="H453" s="105"/>
    </row>
    <row r="454" spans="1:8" ht="33.75">
      <c r="A454" s="8" t="s">
        <v>735</v>
      </c>
      <c r="B454" s="77">
        <v>0.6100000000000001</v>
      </c>
      <c r="C454" s="77">
        <v>0.67</v>
      </c>
      <c r="D454" s="77">
        <v>0.51</v>
      </c>
      <c r="E454" s="77">
        <v>0.36</v>
      </c>
      <c r="F454" s="77">
        <v>0.33</v>
      </c>
      <c r="G454" s="77">
        <v>0.44</v>
      </c>
      <c r="H454" s="105"/>
    </row>
    <row r="455" spans="1:8" ht="45">
      <c r="A455" s="8" t="s">
        <v>447</v>
      </c>
      <c r="B455" s="77">
        <v>0.61</v>
      </c>
      <c r="C455" s="77">
        <v>0.81</v>
      </c>
      <c r="D455" s="77">
        <v>0.56999999999999995</v>
      </c>
      <c r="E455" s="77">
        <v>0.52</v>
      </c>
      <c r="F455" s="77">
        <v>0.55000000000000004</v>
      </c>
      <c r="G455" s="77">
        <v>0.38</v>
      </c>
      <c r="H455" s="105"/>
    </row>
    <row r="456" spans="1:8" ht="22.5">
      <c r="A456" s="8" t="s">
        <v>737</v>
      </c>
      <c r="B456" s="77">
        <v>0.89</v>
      </c>
      <c r="C456" s="77">
        <v>0.57999999999999996</v>
      </c>
      <c r="D456" s="77">
        <v>0.54</v>
      </c>
      <c r="E456" s="77">
        <v>0.49</v>
      </c>
      <c r="F456" s="77">
        <v>0.53</v>
      </c>
      <c r="G456" s="77">
        <v>0.4</v>
      </c>
      <c r="H456" s="105"/>
    </row>
    <row r="457" spans="1:8" ht="33.75">
      <c r="A457" s="8" t="s">
        <v>738</v>
      </c>
      <c r="B457" s="77">
        <v>0.78</v>
      </c>
      <c r="C457" s="77">
        <v>1.02</v>
      </c>
      <c r="D457" s="77">
        <v>0.4</v>
      </c>
      <c r="E457" s="77">
        <v>0.42</v>
      </c>
      <c r="F457" s="77">
        <v>0.49</v>
      </c>
      <c r="G457" s="77">
        <v>0.51</v>
      </c>
      <c r="H457" s="105"/>
    </row>
    <row r="458" spans="1:8" ht="45">
      <c r="A458" s="8" t="s">
        <v>739</v>
      </c>
      <c r="B458" s="77">
        <v>0.65</v>
      </c>
      <c r="C458" s="77">
        <v>0.76</v>
      </c>
      <c r="D458" s="77">
        <v>0</v>
      </c>
      <c r="E458" s="77">
        <v>0.54</v>
      </c>
      <c r="F458" s="77">
        <v>0.73</v>
      </c>
      <c r="G458" s="77">
        <v>0.69</v>
      </c>
      <c r="H458" s="105"/>
    </row>
    <row r="459" spans="1:8" ht="33.75">
      <c r="A459" s="8" t="s">
        <v>740</v>
      </c>
      <c r="B459" s="77">
        <v>0.04</v>
      </c>
      <c r="C459" s="77">
        <v>0.04</v>
      </c>
      <c r="D459" s="77">
        <v>0.22</v>
      </c>
      <c r="E459" s="77">
        <v>0.04</v>
      </c>
      <c r="F459" s="77">
        <v>7.0000000000000007E-2</v>
      </c>
      <c r="G459" s="77">
        <v>7.0000000000000007E-2</v>
      </c>
      <c r="H459" s="105"/>
    </row>
    <row r="460" spans="1:8" ht="45">
      <c r="A460" s="8" t="s">
        <v>741</v>
      </c>
      <c r="B460" s="77">
        <v>1.97</v>
      </c>
      <c r="C460" s="77">
        <v>2.52</v>
      </c>
      <c r="D460" s="77">
        <v>1.41</v>
      </c>
      <c r="E460" s="77">
        <v>1.51</v>
      </c>
      <c r="F460" s="77">
        <v>1.57</v>
      </c>
      <c r="G460" s="77">
        <v>1.41</v>
      </c>
      <c r="H460" s="105"/>
    </row>
    <row r="461" spans="1:8" ht="45">
      <c r="A461" s="8" t="s">
        <v>742</v>
      </c>
      <c r="B461" s="77">
        <v>0.73</v>
      </c>
      <c r="C461" s="77">
        <v>0.73</v>
      </c>
      <c r="D461" s="77">
        <v>0.45</v>
      </c>
      <c r="E461" s="77">
        <v>0.45</v>
      </c>
      <c r="F461" s="77">
        <v>0.45</v>
      </c>
      <c r="G461" s="77">
        <v>0.65</v>
      </c>
      <c r="H461" s="105"/>
    </row>
    <row r="462" spans="1:8" ht="33.75">
      <c r="A462" s="8" t="s">
        <v>744</v>
      </c>
      <c r="B462" s="77">
        <v>0.31</v>
      </c>
      <c r="C462" s="77">
        <v>0.44</v>
      </c>
      <c r="D462" s="77">
        <v>0.22</v>
      </c>
      <c r="E462" s="77">
        <v>0.24</v>
      </c>
      <c r="F462" s="77">
        <v>0.22</v>
      </c>
      <c r="G462" s="77">
        <v>0.24</v>
      </c>
      <c r="H462" s="105"/>
    </row>
    <row r="463" spans="1:8" ht="22.5">
      <c r="A463" s="8" t="s">
        <v>745</v>
      </c>
      <c r="B463" s="77">
        <v>1.27</v>
      </c>
      <c r="C463" s="77">
        <v>1.4</v>
      </c>
      <c r="D463" s="77">
        <v>0.96</v>
      </c>
      <c r="E463" s="77">
        <v>0.98</v>
      </c>
      <c r="F463" s="77">
        <v>1</v>
      </c>
      <c r="G463" s="77">
        <v>0.82</v>
      </c>
      <c r="H463" s="105"/>
    </row>
    <row r="464" spans="1:8" ht="33.75">
      <c r="A464" s="8" t="s">
        <v>747</v>
      </c>
      <c r="B464" s="77">
        <v>0.93</v>
      </c>
      <c r="C464" s="77">
        <v>0.96</v>
      </c>
      <c r="D464" s="77">
        <v>0.91</v>
      </c>
      <c r="E464" s="77">
        <v>0.82</v>
      </c>
      <c r="F464" s="77">
        <v>0.96</v>
      </c>
      <c r="G464" s="77">
        <v>0.96</v>
      </c>
      <c r="H464" s="105"/>
    </row>
    <row r="465" spans="1:8" ht="33.75">
      <c r="A465" s="8" t="s">
        <v>748</v>
      </c>
      <c r="B465" s="77">
        <v>0.91</v>
      </c>
      <c r="C465" s="77">
        <v>1.24</v>
      </c>
      <c r="D465" s="77">
        <v>0.87</v>
      </c>
      <c r="E465" s="77">
        <v>0.89</v>
      </c>
      <c r="F465" s="77">
        <v>0.87</v>
      </c>
      <c r="G465" s="77">
        <v>0.91</v>
      </c>
      <c r="H465" s="105"/>
    </row>
    <row r="466" spans="1:8" ht="33.75">
      <c r="A466" s="8" t="s">
        <v>749</v>
      </c>
      <c r="B466" s="77">
        <v>0.35</v>
      </c>
      <c r="C466" s="77">
        <v>0.4</v>
      </c>
      <c r="D466" s="77">
        <v>0.25</v>
      </c>
      <c r="E466" s="77">
        <v>0.2</v>
      </c>
      <c r="F466" s="77">
        <v>0.25</v>
      </c>
      <c r="G466" s="77">
        <v>0.27</v>
      </c>
      <c r="H466" s="105"/>
    </row>
    <row r="467" spans="1:8" ht="33.75">
      <c r="A467" s="8" t="s">
        <v>750</v>
      </c>
      <c r="B467" s="77">
        <v>0.27</v>
      </c>
      <c r="C467" s="77">
        <v>0.47</v>
      </c>
      <c r="D467" s="77">
        <v>0.18</v>
      </c>
      <c r="E467" s="77">
        <v>0.09</v>
      </c>
      <c r="F467" s="77">
        <v>0.11</v>
      </c>
      <c r="G467" s="77">
        <v>0.13</v>
      </c>
      <c r="H467" s="105"/>
    </row>
    <row r="468" spans="1:8" ht="45">
      <c r="A468" s="8" t="s">
        <v>751</v>
      </c>
      <c r="B468" s="77">
        <v>4.5999999999999996</v>
      </c>
      <c r="C468" s="77">
        <v>4.6099999999999994</v>
      </c>
      <c r="D468" s="77">
        <v>2.17</v>
      </c>
      <c r="E468" s="77">
        <v>2.23</v>
      </c>
      <c r="F468" s="77">
        <v>3.6100000000000003</v>
      </c>
      <c r="G468" s="77">
        <v>3.18</v>
      </c>
      <c r="H468" s="105"/>
    </row>
    <row r="469" spans="1:8" ht="33.75">
      <c r="A469" s="8" t="s">
        <v>752</v>
      </c>
      <c r="B469" s="77">
        <v>0.6</v>
      </c>
      <c r="C469" s="77">
        <v>0.87</v>
      </c>
      <c r="D469" s="77">
        <v>0.73</v>
      </c>
      <c r="E469" s="77">
        <v>0.45</v>
      </c>
      <c r="F469" s="77">
        <v>0.73</v>
      </c>
      <c r="G469" s="77">
        <v>1.44</v>
      </c>
      <c r="H469" s="105"/>
    </row>
    <row r="470" spans="1:8" ht="33.75">
      <c r="A470" s="8" t="s">
        <v>753</v>
      </c>
      <c r="B470" s="77">
        <v>4.46</v>
      </c>
      <c r="C470" s="77">
        <v>5.45</v>
      </c>
      <c r="D470" s="77">
        <v>4.12</v>
      </c>
      <c r="E470" s="77">
        <v>2.74</v>
      </c>
      <c r="F470" s="77">
        <v>6.67</v>
      </c>
      <c r="G470" s="77">
        <v>3.76</v>
      </c>
      <c r="H470" s="105"/>
    </row>
    <row r="471" spans="1:8" ht="22.5">
      <c r="A471" s="8" t="s">
        <v>121</v>
      </c>
      <c r="B471" s="77">
        <v>0.03</v>
      </c>
      <c r="C471" s="77">
        <v>0.03</v>
      </c>
      <c r="D471" s="77">
        <v>0.03</v>
      </c>
      <c r="E471" s="77">
        <v>0.03</v>
      </c>
      <c r="F471" s="77">
        <v>0.03</v>
      </c>
      <c r="G471" s="77">
        <v>0.75</v>
      </c>
      <c r="H471" s="105"/>
    </row>
    <row r="472" spans="1:8" ht="45">
      <c r="A472" s="8" t="s">
        <v>754</v>
      </c>
      <c r="B472" s="77">
        <v>0.83000000000000007</v>
      </c>
      <c r="C472" s="77">
        <v>1.05</v>
      </c>
      <c r="D472" s="77">
        <v>0.83000000000000007</v>
      </c>
      <c r="E472" s="77">
        <v>0.63</v>
      </c>
      <c r="F472" s="77">
        <v>0.74</v>
      </c>
      <c r="G472" s="77">
        <v>0.89</v>
      </c>
      <c r="H472" s="105"/>
    </row>
    <row r="473" spans="1:8" ht="33.75">
      <c r="A473" s="8" t="s">
        <v>755</v>
      </c>
      <c r="B473" s="77">
        <v>0.24</v>
      </c>
      <c r="C473" s="77">
        <v>0.36</v>
      </c>
      <c r="D473" s="77">
        <v>7.0000000000000007E-2</v>
      </c>
      <c r="E473" s="77">
        <v>0.04</v>
      </c>
      <c r="F473" s="77">
        <v>0.05</v>
      </c>
      <c r="G473" s="77">
        <v>0.16</v>
      </c>
      <c r="H473" s="105"/>
    </row>
    <row r="474" spans="1:8" ht="45">
      <c r="A474" s="8" t="s">
        <v>756</v>
      </c>
      <c r="B474" s="77">
        <v>9.48</v>
      </c>
      <c r="C474" s="77">
        <v>10.77</v>
      </c>
      <c r="D474" s="77">
        <v>8.27</v>
      </c>
      <c r="E474" s="77">
        <v>7.74</v>
      </c>
      <c r="F474" s="77">
        <v>7.23</v>
      </c>
      <c r="G474" s="77">
        <v>7.16</v>
      </c>
      <c r="H474" s="105"/>
    </row>
    <row r="475" spans="1:8" ht="45">
      <c r="A475" s="8" t="s">
        <v>758</v>
      </c>
      <c r="B475" s="77">
        <v>1.1399999999999999</v>
      </c>
      <c r="C475" s="77">
        <v>0.82</v>
      </c>
      <c r="D475" s="77">
        <v>0.94</v>
      </c>
      <c r="E475" s="77">
        <v>0.73</v>
      </c>
      <c r="F475" s="77">
        <v>0.51</v>
      </c>
      <c r="G475" s="77">
        <v>0.57999999999999996</v>
      </c>
      <c r="H475" s="105"/>
    </row>
    <row r="476" spans="1:8" ht="45">
      <c r="A476" s="8" t="s">
        <v>759</v>
      </c>
      <c r="B476" s="77">
        <v>0.51</v>
      </c>
      <c r="C476" s="77">
        <v>0.67</v>
      </c>
      <c r="D476" s="77">
        <v>0.38</v>
      </c>
      <c r="E476" s="77">
        <v>0.15</v>
      </c>
      <c r="F476" s="77">
        <v>0.35</v>
      </c>
      <c r="G476" s="77">
        <v>0.4</v>
      </c>
      <c r="H476" s="105"/>
    </row>
    <row r="477" spans="1:8" ht="56.25">
      <c r="A477" s="8" t="s">
        <v>760</v>
      </c>
      <c r="B477" s="77">
        <v>8.879999999999999</v>
      </c>
      <c r="C477" s="77">
        <v>10.190000000000001</v>
      </c>
      <c r="D477" s="77">
        <v>6.45</v>
      </c>
      <c r="E477" s="77">
        <v>5.87</v>
      </c>
      <c r="F477" s="77">
        <v>7.17</v>
      </c>
      <c r="G477" s="77">
        <v>6.91</v>
      </c>
      <c r="H477" s="105"/>
    </row>
    <row r="478" spans="1:8" ht="45">
      <c r="A478" s="8" t="s">
        <v>762</v>
      </c>
      <c r="B478" s="77">
        <v>0.27</v>
      </c>
      <c r="C478" s="77">
        <v>0.33</v>
      </c>
      <c r="D478" s="77">
        <v>0.27</v>
      </c>
      <c r="E478" s="77">
        <v>0.22</v>
      </c>
      <c r="F478" s="77">
        <v>0.27</v>
      </c>
      <c r="G478" s="77">
        <v>0.25</v>
      </c>
      <c r="H478" s="105"/>
    </row>
    <row r="479" spans="1:8" ht="22.5">
      <c r="A479" s="8" t="s">
        <v>763</v>
      </c>
      <c r="B479" s="77">
        <v>0.94</v>
      </c>
      <c r="C479" s="77">
        <v>1.24</v>
      </c>
      <c r="D479" s="77">
        <v>1.0900000000000001</v>
      </c>
      <c r="E479" s="77">
        <v>1.27</v>
      </c>
      <c r="F479" s="77">
        <v>0.96</v>
      </c>
      <c r="G479" s="77">
        <v>1.04</v>
      </c>
      <c r="H479" s="105"/>
    </row>
    <row r="480" spans="1:8" ht="56.25">
      <c r="A480" s="8" t="s">
        <v>764</v>
      </c>
      <c r="B480" s="77">
        <v>6.08</v>
      </c>
      <c r="C480" s="77">
        <v>6.0500000000000007</v>
      </c>
      <c r="D480" s="77">
        <v>6.1400000000000006</v>
      </c>
      <c r="E480" s="77">
        <v>5.98</v>
      </c>
      <c r="F480" s="77">
        <v>5.36</v>
      </c>
      <c r="G480" s="77">
        <v>6.59</v>
      </c>
      <c r="H480" s="105"/>
    </row>
    <row r="481" spans="1:8" ht="45">
      <c r="A481" s="8" t="s">
        <v>765</v>
      </c>
      <c r="B481" s="77">
        <v>0.38</v>
      </c>
      <c r="C481" s="77">
        <v>0.6</v>
      </c>
      <c r="D481" s="77">
        <v>0.31</v>
      </c>
      <c r="E481" s="77">
        <v>0.2</v>
      </c>
      <c r="F481" s="77">
        <v>0.34</v>
      </c>
      <c r="G481" s="77">
        <v>0.38</v>
      </c>
      <c r="H481" s="105"/>
    </row>
    <row r="482" spans="1:8" ht="56.25">
      <c r="A482" s="8" t="s">
        <v>766</v>
      </c>
      <c r="B482" s="77">
        <v>2.7800000000000002</v>
      </c>
      <c r="C482" s="77">
        <v>3.87</v>
      </c>
      <c r="D482" s="77">
        <v>3.3099999999999996</v>
      </c>
      <c r="E482" s="77">
        <v>2.0499999999999998</v>
      </c>
      <c r="F482" s="77">
        <v>3.5100000000000002</v>
      </c>
      <c r="G482" s="77">
        <v>4.0599999999999996</v>
      </c>
      <c r="H482" s="105"/>
    </row>
    <row r="483" spans="1:8" ht="33.75">
      <c r="A483" s="8" t="s">
        <v>767</v>
      </c>
      <c r="B483" s="77">
        <v>0.38</v>
      </c>
      <c r="C483" s="77">
        <v>0.53</v>
      </c>
      <c r="D483" s="77">
        <v>0.73</v>
      </c>
      <c r="E483" s="77">
        <v>0.31</v>
      </c>
      <c r="F483" s="77">
        <v>0.33</v>
      </c>
      <c r="G483" s="77">
        <v>0.35</v>
      </c>
      <c r="H483" s="105"/>
    </row>
    <row r="484" spans="1:8" ht="22.5">
      <c r="A484" s="8" t="s">
        <v>768</v>
      </c>
      <c r="B484" s="77">
        <v>0.24</v>
      </c>
      <c r="C484" s="77">
        <v>0.25</v>
      </c>
      <c r="D484" s="77">
        <v>0.27</v>
      </c>
      <c r="E484" s="77">
        <v>0.28999999999999998</v>
      </c>
      <c r="F484" s="77">
        <v>0.24</v>
      </c>
      <c r="G484" s="77">
        <v>0.22</v>
      </c>
      <c r="H484" s="105"/>
    </row>
    <row r="485" spans="1:8" ht="22.5">
      <c r="A485" s="8" t="s">
        <v>769</v>
      </c>
      <c r="B485" s="77">
        <v>0.64</v>
      </c>
      <c r="C485" s="77">
        <v>0.91</v>
      </c>
      <c r="D485" s="77">
        <v>0.28999999999999998</v>
      </c>
      <c r="E485" s="77">
        <v>0.38</v>
      </c>
      <c r="F485" s="77">
        <v>0.28999999999999998</v>
      </c>
      <c r="G485" s="77">
        <v>0.28999999999999998</v>
      </c>
      <c r="H485" s="105"/>
    </row>
    <row r="486" spans="1:8" ht="33.75">
      <c r="A486" s="8" t="s">
        <v>770</v>
      </c>
      <c r="B486" s="77">
        <v>0.35</v>
      </c>
      <c r="C486" s="77">
        <v>0.74</v>
      </c>
      <c r="D486" s="77">
        <v>0.27</v>
      </c>
      <c r="E486" s="77">
        <v>0.18</v>
      </c>
      <c r="F486" s="77">
        <v>0.15</v>
      </c>
      <c r="G486" s="77">
        <v>0.09</v>
      </c>
      <c r="H486" s="105"/>
    </row>
    <row r="487" spans="1:8" ht="45">
      <c r="A487" s="8" t="s">
        <v>771</v>
      </c>
      <c r="B487" s="77">
        <v>10.67</v>
      </c>
      <c r="C487" s="77">
        <v>9.99</v>
      </c>
      <c r="D487" s="77">
        <v>6.89</v>
      </c>
      <c r="E487" s="77">
        <v>9.3000000000000007</v>
      </c>
      <c r="F487" s="77">
        <v>7.86</v>
      </c>
      <c r="G487" s="77">
        <v>6.8</v>
      </c>
      <c r="H487" s="105"/>
    </row>
    <row r="488" spans="1:8" ht="22.5">
      <c r="A488" s="8" t="s">
        <v>773</v>
      </c>
      <c r="B488" s="77">
        <v>0.62</v>
      </c>
      <c r="C488" s="77">
        <v>0</v>
      </c>
      <c r="D488" s="77">
        <v>0.45</v>
      </c>
      <c r="E488" s="77">
        <v>0.36</v>
      </c>
      <c r="F488" s="77">
        <v>0.38</v>
      </c>
      <c r="G488" s="77">
        <v>0</v>
      </c>
      <c r="H488" s="105"/>
    </row>
    <row r="489" spans="1:8" ht="33.75">
      <c r="A489" s="8" t="s">
        <v>774</v>
      </c>
      <c r="B489" s="77">
        <v>1.1399999999999999</v>
      </c>
      <c r="C489" s="77">
        <v>1.4</v>
      </c>
      <c r="D489" s="77">
        <v>0.54</v>
      </c>
      <c r="E489" s="77">
        <v>0.6</v>
      </c>
      <c r="F489" s="77">
        <v>0.42</v>
      </c>
      <c r="G489" s="77">
        <v>0.54</v>
      </c>
      <c r="H489" s="105"/>
    </row>
    <row r="490" spans="1:8" ht="22.5">
      <c r="A490" s="8" t="s">
        <v>775</v>
      </c>
      <c r="B490" s="77">
        <v>0.06</v>
      </c>
      <c r="C490" s="77">
        <v>0.06</v>
      </c>
      <c r="D490" s="77">
        <v>0.82</v>
      </c>
      <c r="E490" s="77">
        <v>0.06</v>
      </c>
      <c r="F490" s="77">
        <v>0.06</v>
      </c>
      <c r="G490" s="77">
        <v>0.06</v>
      </c>
      <c r="H490" s="105"/>
    </row>
    <row r="491" spans="1:8" ht="33.75">
      <c r="A491" s="8" t="s">
        <v>776</v>
      </c>
      <c r="B491" s="77">
        <v>0.04</v>
      </c>
      <c r="C491" s="77">
        <v>0.16</v>
      </c>
      <c r="D491" s="77">
        <v>0.03</v>
      </c>
      <c r="E491" s="77">
        <v>0.05</v>
      </c>
      <c r="F491" s="77">
        <v>0.05</v>
      </c>
      <c r="G491" s="77">
        <v>0.04</v>
      </c>
      <c r="H491" s="105"/>
    </row>
    <row r="492" spans="1:8" ht="33.75">
      <c r="A492" s="8" t="s">
        <v>777</v>
      </c>
      <c r="B492" s="77">
        <v>0.53</v>
      </c>
      <c r="C492" s="77">
        <v>0.38</v>
      </c>
      <c r="D492" s="77">
        <v>0.36</v>
      </c>
      <c r="E492" s="77">
        <v>0.33</v>
      </c>
      <c r="F492" s="77">
        <v>0.31</v>
      </c>
      <c r="G492" s="77">
        <v>0.35</v>
      </c>
      <c r="H492" s="105"/>
    </row>
    <row r="493" spans="1:8" ht="33.75">
      <c r="A493" s="8" t="s">
        <v>778</v>
      </c>
      <c r="B493" s="77">
        <v>0.2</v>
      </c>
      <c r="C493" s="77">
        <v>0.27</v>
      </c>
      <c r="D493" s="77">
        <v>0.13</v>
      </c>
      <c r="E493" s="77">
        <v>0.13</v>
      </c>
      <c r="F493" s="77">
        <v>0.15</v>
      </c>
      <c r="G493" s="77">
        <v>0.13</v>
      </c>
      <c r="H493" s="105"/>
    </row>
    <row r="494" spans="1:8" ht="45">
      <c r="A494" s="8" t="s">
        <v>779</v>
      </c>
      <c r="B494" s="77">
        <v>0.82</v>
      </c>
      <c r="C494" s="77">
        <v>1.04</v>
      </c>
      <c r="D494" s="77">
        <v>0.51</v>
      </c>
      <c r="E494" s="77">
        <v>0.85</v>
      </c>
      <c r="F494" s="77">
        <v>0.74</v>
      </c>
      <c r="G494" s="77">
        <v>0.8</v>
      </c>
      <c r="H494" s="105"/>
    </row>
    <row r="495" spans="1:8" ht="22.5">
      <c r="A495" s="8" t="s">
        <v>781</v>
      </c>
      <c r="B495" s="77">
        <v>0.28999999999999998</v>
      </c>
      <c r="C495" s="77">
        <v>0.22</v>
      </c>
      <c r="D495" s="77">
        <v>0.16</v>
      </c>
      <c r="E495" s="77">
        <v>0.15</v>
      </c>
      <c r="F495" s="77">
        <v>0.27</v>
      </c>
      <c r="G495" s="77">
        <v>0.18</v>
      </c>
      <c r="H495" s="105"/>
    </row>
    <row r="496" spans="1:8" ht="33.75">
      <c r="A496" s="8" t="s">
        <v>782</v>
      </c>
      <c r="B496" s="77">
        <v>1.76</v>
      </c>
      <c r="C496" s="77">
        <v>2.09</v>
      </c>
      <c r="D496" s="77">
        <v>0.98</v>
      </c>
      <c r="E496" s="77">
        <v>0.76</v>
      </c>
      <c r="F496" s="77">
        <v>0.96</v>
      </c>
      <c r="G496" s="77">
        <v>1.1399999999999999</v>
      </c>
      <c r="H496" s="105"/>
    </row>
    <row r="497" spans="1:8" ht="45">
      <c r="A497" s="8" t="s">
        <v>783</v>
      </c>
      <c r="B497" s="77">
        <v>2.5499999999999998</v>
      </c>
      <c r="C497" s="77">
        <v>3.11</v>
      </c>
      <c r="D497" s="77">
        <v>1.39</v>
      </c>
      <c r="E497" s="77">
        <v>3.09</v>
      </c>
      <c r="F497" s="77">
        <v>2.2800000000000002</v>
      </c>
      <c r="G497" s="77">
        <v>2.38</v>
      </c>
      <c r="H497" s="105"/>
    </row>
    <row r="498" spans="1:8" ht="45">
      <c r="A498" s="8" t="s">
        <v>785</v>
      </c>
      <c r="B498" s="77">
        <v>0.11</v>
      </c>
      <c r="C498" s="77">
        <v>0.13</v>
      </c>
      <c r="D498" s="77">
        <v>7.0000000000000007E-2</v>
      </c>
      <c r="E498" s="77">
        <v>7.0000000000000007E-2</v>
      </c>
      <c r="F498" s="77">
        <v>0.11</v>
      </c>
      <c r="G498" s="77">
        <v>0.11</v>
      </c>
      <c r="H498" s="105"/>
    </row>
    <row r="499" spans="1:8" ht="33.75">
      <c r="A499" s="8" t="s">
        <v>786</v>
      </c>
      <c r="B499" s="77">
        <v>0.82</v>
      </c>
      <c r="C499" s="77">
        <v>1.01</v>
      </c>
      <c r="D499" s="77">
        <v>1.19</v>
      </c>
      <c r="E499" s="77">
        <v>0.82</v>
      </c>
      <c r="F499" s="77">
        <v>0.87</v>
      </c>
      <c r="G499" s="77">
        <v>1.08</v>
      </c>
      <c r="H499" s="105"/>
    </row>
    <row r="500" spans="1:8" ht="33.75">
      <c r="A500" s="8" t="s">
        <v>787</v>
      </c>
      <c r="B500" s="77">
        <v>0.51</v>
      </c>
      <c r="C500" s="77">
        <v>0.52</v>
      </c>
      <c r="D500" s="77">
        <v>0.45</v>
      </c>
      <c r="E500" s="77">
        <v>0.4</v>
      </c>
      <c r="F500" s="77">
        <v>0.33</v>
      </c>
      <c r="G500" s="77">
        <v>0.46</v>
      </c>
      <c r="H500" s="105"/>
    </row>
    <row r="501" spans="1:8" ht="45">
      <c r="A501" s="8" t="s">
        <v>788</v>
      </c>
      <c r="B501" s="77">
        <v>0.05</v>
      </c>
      <c r="C501" s="77">
        <v>0.04</v>
      </c>
      <c r="D501" s="77">
        <v>0.02</v>
      </c>
      <c r="E501" s="77">
        <v>0.04</v>
      </c>
      <c r="F501" s="77">
        <v>0.02</v>
      </c>
      <c r="G501" s="77">
        <v>0.04</v>
      </c>
      <c r="H501" s="105"/>
    </row>
    <row r="502" spans="1:8" ht="33.75">
      <c r="A502" s="8" t="s">
        <v>789</v>
      </c>
      <c r="B502" s="77">
        <v>2.16</v>
      </c>
      <c r="C502" s="77">
        <v>2.5099999999999998</v>
      </c>
      <c r="D502" s="77">
        <v>1.81</v>
      </c>
      <c r="E502" s="77">
        <v>1.64</v>
      </c>
      <c r="F502" s="77">
        <v>1.71</v>
      </c>
      <c r="G502" s="77">
        <v>1.66</v>
      </c>
      <c r="H502" s="105"/>
    </row>
    <row r="503" spans="1:8" ht="56.25">
      <c r="A503" s="8" t="s">
        <v>790</v>
      </c>
      <c r="B503" s="77">
        <v>1.48</v>
      </c>
      <c r="C503" s="77">
        <v>1.86</v>
      </c>
      <c r="D503" s="77">
        <v>0.48</v>
      </c>
      <c r="E503" s="77">
        <v>1.3900000000000001</v>
      </c>
      <c r="F503" s="77">
        <v>0.97</v>
      </c>
      <c r="G503" s="77">
        <v>1.06</v>
      </c>
      <c r="H503" s="105"/>
    </row>
    <row r="504" spans="1:8" ht="33.75">
      <c r="A504" s="8" t="s">
        <v>791</v>
      </c>
      <c r="B504" s="77">
        <v>0.18</v>
      </c>
      <c r="C504" s="77">
        <v>0.27</v>
      </c>
      <c r="D504" s="77">
        <v>0.09</v>
      </c>
      <c r="E504" s="77">
        <v>0.09</v>
      </c>
      <c r="F504" s="77">
        <v>0.18</v>
      </c>
      <c r="G504" s="77">
        <v>0.18</v>
      </c>
      <c r="H504" s="105"/>
    </row>
    <row r="505" spans="1:8" ht="45">
      <c r="A505" s="8" t="s">
        <v>792</v>
      </c>
      <c r="B505" s="77">
        <v>0.4</v>
      </c>
      <c r="C505" s="77">
        <v>0.54</v>
      </c>
      <c r="D505" s="77">
        <v>0.33</v>
      </c>
      <c r="E505" s="77">
        <v>0.18</v>
      </c>
      <c r="F505" s="77">
        <v>0.36</v>
      </c>
      <c r="G505" s="77">
        <v>0.21</v>
      </c>
      <c r="H505" s="105"/>
    </row>
    <row r="506" spans="1:8" ht="56.25">
      <c r="A506" s="8" t="s">
        <v>793</v>
      </c>
      <c r="B506" s="77">
        <v>4.96</v>
      </c>
      <c r="C506" s="77">
        <v>5.4899999999999993</v>
      </c>
      <c r="D506" s="77">
        <v>6.02</v>
      </c>
      <c r="E506" s="77">
        <v>4.5600000000000005</v>
      </c>
      <c r="F506" s="77">
        <v>4.4800000000000004</v>
      </c>
      <c r="G506" s="77">
        <v>4.2</v>
      </c>
      <c r="H506" s="105"/>
    </row>
    <row r="507" spans="1:8" ht="45">
      <c r="A507" s="8" t="s">
        <v>795</v>
      </c>
      <c r="B507" s="77">
        <v>1.82</v>
      </c>
      <c r="C507" s="77">
        <v>1.54</v>
      </c>
      <c r="D507" s="77">
        <v>1.26</v>
      </c>
      <c r="E507" s="77">
        <v>1.36</v>
      </c>
      <c r="F507" s="77">
        <v>1.81</v>
      </c>
      <c r="G507" s="77">
        <v>0.77</v>
      </c>
      <c r="H507" s="105"/>
    </row>
    <row r="508" spans="1:8" ht="45">
      <c r="A508" s="8" t="s">
        <v>796</v>
      </c>
      <c r="B508" s="77">
        <v>0.28999999999999998</v>
      </c>
      <c r="C508" s="77">
        <v>0.49</v>
      </c>
      <c r="D508" s="77">
        <v>0.21</v>
      </c>
      <c r="E508" s="77">
        <v>0.2</v>
      </c>
      <c r="F508" s="77">
        <v>0.2</v>
      </c>
      <c r="G508" s="77">
        <v>0.21</v>
      </c>
      <c r="H508" s="105"/>
    </row>
    <row r="509" spans="1:8" ht="33.75">
      <c r="A509" s="8" t="s">
        <v>797</v>
      </c>
      <c r="B509" s="77">
        <v>15.919999999999998</v>
      </c>
      <c r="C509" s="77">
        <v>18.2</v>
      </c>
      <c r="D509" s="77">
        <v>16.37</v>
      </c>
      <c r="E509" s="77">
        <v>13.71</v>
      </c>
      <c r="F509" s="77">
        <v>11.7</v>
      </c>
      <c r="G509" s="77">
        <v>13.7</v>
      </c>
      <c r="H509" s="105"/>
    </row>
    <row r="510" spans="1:8" ht="33.75">
      <c r="A510" s="8" t="s">
        <v>799</v>
      </c>
      <c r="B510" s="77">
        <v>1</v>
      </c>
      <c r="C510" s="77">
        <v>1.38</v>
      </c>
      <c r="D510" s="77">
        <v>0.65</v>
      </c>
      <c r="E510" s="77">
        <v>0.64</v>
      </c>
      <c r="F510" s="77">
        <v>0.74</v>
      </c>
      <c r="G510" s="77">
        <v>0.43</v>
      </c>
      <c r="H510" s="105"/>
    </row>
    <row r="511" spans="1:8" ht="45">
      <c r="A511" s="8" t="s">
        <v>800</v>
      </c>
      <c r="B511" s="77">
        <v>2.11</v>
      </c>
      <c r="C511" s="77">
        <v>2.42</v>
      </c>
      <c r="D511" s="77">
        <v>0.67</v>
      </c>
      <c r="E511" s="77">
        <v>1.54</v>
      </c>
      <c r="F511" s="77">
        <v>1.81</v>
      </c>
      <c r="G511" s="77">
        <v>1.94</v>
      </c>
      <c r="H511" s="105"/>
    </row>
    <row r="512" spans="1:8" ht="45">
      <c r="A512" s="8" t="s">
        <v>801</v>
      </c>
      <c r="B512" s="77">
        <v>0.2</v>
      </c>
      <c r="C512" s="77">
        <v>0.31</v>
      </c>
      <c r="D512" s="77">
        <v>7.0000000000000007E-2</v>
      </c>
      <c r="E512" s="77">
        <v>0.2</v>
      </c>
      <c r="F512" s="77">
        <v>0.09</v>
      </c>
      <c r="G512" s="77">
        <v>0.26</v>
      </c>
      <c r="H512" s="105"/>
    </row>
    <row r="513" spans="1:8" ht="45">
      <c r="A513" s="8" t="s">
        <v>802</v>
      </c>
      <c r="B513" s="77">
        <v>0</v>
      </c>
      <c r="C513" s="77">
        <v>0</v>
      </c>
      <c r="D513" s="77">
        <v>0</v>
      </c>
      <c r="E513" s="77">
        <v>0</v>
      </c>
      <c r="F513" s="77">
        <v>0</v>
      </c>
      <c r="G513" s="77">
        <v>0.18</v>
      </c>
      <c r="H513" s="105"/>
    </row>
    <row r="514" spans="1:8" ht="45">
      <c r="A514" s="8" t="s">
        <v>803</v>
      </c>
      <c r="B514" s="77">
        <v>1.24</v>
      </c>
      <c r="C514" s="77">
        <v>1.39</v>
      </c>
      <c r="D514" s="77">
        <v>0.59</v>
      </c>
      <c r="E514" s="77">
        <v>0.53</v>
      </c>
      <c r="F514" s="77">
        <v>1.1800000000000002</v>
      </c>
      <c r="G514" s="77">
        <v>0.88</v>
      </c>
      <c r="H514" s="105"/>
    </row>
    <row r="515" spans="1:8" ht="45">
      <c r="A515" s="8" t="s">
        <v>804</v>
      </c>
      <c r="B515" s="77">
        <v>2.63</v>
      </c>
      <c r="C515" s="77">
        <v>3.72</v>
      </c>
      <c r="D515" s="77">
        <v>1.98</v>
      </c>
      <c r="E515" s="77">
        <v>1.73</v>
      </c>
      <c r="F515" s="77">
        <v>1.91</v>
      </c>
      <c r="G515" s="77">
        <v>2.38</v>
      </c>
      <c r="H515" s="105"/>
    </row>
    <row r="516" spans="1:8" ht="56.25">
      <c r="A516" s="8" t="s">
        <v>805</v>
      </c>
      <c r="B516" s="77">
        <v>2.2399999999999998</v>
      </c>
      <c r="C516" s="77">
        <v>4.5200000000000005</v>
      </c>
      <c r="D516" s="77">
        <v>1.33</v>
      </c>
      <c r="E516" s="77">
        <v>2.58</v>
      </c>
      <c r="F516" s="77">
        <v>3.4400000000000004</v>
      </c>
      <c r="G516" s="77">
        <v>2.65</v>
      </c>
      <c r="H516" s="105"/>
    </row>
    <row r="517" spans="1:8" ht="45">
      <c r="A517" s="8" t="s">
        <v>806</v>
      </c>
      <c r="B517" s="77">
        <v>2.91</v>
      </c>
      <c r="C517" s="77">
        <v>3.46</v>
      </c>
      <c r="D517" s="77">
        <v>2.0299999999999998</v>
      </c>
      <c r="E517" s="77">
        <v>3.7299999999999995</v>
      </c>
      <c r="F517" s="77">
        <v>2.59</v>
      </c>
      <c r="G517" s="77">
        <v>2.5</v>
      </c>
      <c r="H517" s="105"/>
    </row>
    <row r="518" spans="1:8" ht="45">
      <c r="A518" s="8" t="s">
        <v>807</v>
      </c>
      <c r="B518" s="77">
        <v>2.67</v>
      </c>
      <c r="C518" s="77">
        <v>2.63</v>
      </c>
      <c r="D518" s="77">
        <v>1.86</v>
      </c>
      <c r="E518" s="77">
        <v>2.95</v>
      </c>
      <c r="F518" s="77">
        <v>1.85</v>
      </c>
      <c r="G518" s="77">
        <v>2.38</v>
      </c>
      <c r="H518" s="105"/>
    </row>
    <row r="519" spans="1:8" ht="33.75">
      <c r="A519" s="8" t="s">
        <v>485</v>
      </c>
      <c r="B519" s="77">
        <v>0.35</v>
      </c>
      <c r="C519" s="77">
        <v>0.47</v>
      </c>
      <c r="D519" s="77">
        <v>0.2</v>
      </c>
      <c r="E519" s="77">
        <v>0.25</v>
      </c>
      <c r="F519" s="77">
        <v>0.4</v>
      </c>
      <c r="G519" s="77">
        <v>0.75</v>
      </c>
      <c r="H519" s="105"/>
    </row>
    <row r="520" spans="1:8" ht="56.25">
      <c r="A520" s="8" t="s">
        <v>809</v>
      </c>
      <c r="B520" s="77">
        <v>1.1299999999999999</v>
      </c>
      <c r="C520" s="77">
        <v>1.02</v>
      </c>
      <c r="D520" s="77">
        <v>0.67</v>
      </c>
      <c r="E520" s="77">
        <v>0.64</v>
      </c>
      <c r="F520" s="77">
        <v>0.69</v>
      </c>
      <c r="G520" s="77">
        <v>0.73</v>
      </c>
      <c r="H520" s="105"/>
    </row>
    <row r="521" spans="1:8" ht="45">
      <c r="A521" s="8" t="s">
        <v>810</v>
      </c>
      <c r="B521" s="77">
        <v>0.2</v>
      </c>
      <c r="C521" s="77">
        <v>0.15</v>
      </c>
      <c r="D521" s="77">
        <v>0.11</v>
      </c>
      <c r="E521" s="77">
        <v>0.04</v>
      </c>
      <c r="F521" s="77">
        <v>0.15</v>
      </c>
      <c r="G521" s="77">
        <v>0.26</v>
      </c>
      <c r="H521" s="105"/>
    </row>
    <row r="522" spans="1:8" ht="45">
      <c r="A522" s="8" t="s">
        <v>811</v>
      </c>
      <c r="B522" s="77">
        <v>1.02</v>
      </c>
      <c r="C522" s="77">
        <v>1.02</v>
      </c>
      <c r="D522" s="77">
        <v>0.63</v>
      </c>
      <c r="E522" s="77">
        <v>0.67</v>
      </c>
      <c r="F522" s="77">
        <v>0.61</v>
      </c>
      <c r="G522" s="77">
        <v>0.64</v>
      </c>
      <c r="H522" s="105"/>
    </row>
    <row r="523" spans="1:8" ht="45">
      <c r="A523" s="8" t="s">
        <v>812</v>
      </c>
      <c r="B523" s="77">
        <v>0.38</v>
      </c>
      <c r="C523" s="77">
        <v>0.5</v>
      </c>
      <c r="D523" s="77">
        <v>0.28000000000000003</v>
      </c>
      <c r="E523" s="77">
        <v>0.38</v>
      </c>
      <c r="F523" s="77">
        <v>0.21</v>
      </c>
      <c r="G523" s="77">
        <v>0.28000000000000003</v>
      </c>
      <c r="H523" s="105"/>
    </row>
    <row r="524" spans="1:8" ht="22.5">
      <c r="A524" s="8" t="s">
        <v>813</v>
      </c>
      <c r="B524" s="77">
        <v>0.22</v>
      </c>
      <c r="C524" s="77">
        <v>0.62</v>
      </c>
      <c r="D524" s="77">
        <v>0.18</v>
      </c>
      <c r="E524" s="77">
        <v>0.16</v>
      </c>
      <c r="F524" s="77">
        <v>0.15</v>
      </c>
      <c r="G524" s="77">
        <v>0.22</v>
      </c>
      <c r="H524" s="105"/>
    </row>
    <row r="525" spans="1:8" ht="33.75">
      <c r="A525" s="8" t="s">
        <v>814</v>
      </c>
      <c r="B525" s="77">
        <v>0.91</v>
      </c>
      <c r="C525" s="77">
        <v>1</v>
      </c>
      <c r="D525" s="77">
        <v>0.63</v>
      </c>
      <c r="E525" s="77">
        <v>0.36</v>
      </c>
      <c r="F525" s="77">
        <v>0.47</v>
      </c>
      <c r="G525" s="77">
        <v>0.51</v>
      </c>
      <c r="H525" s="105"/>
    </row>
    <row r="526" spans="1:8" ht="33.75">
      <c r="A526" s="8" t="s">
        <v>815</v>
      </c>
      <c r="B526" s="77">
        <v>0.27</v>
      </c>
      <c r="C526" s="77">
        <v>0.38</v>
      </c>
      <c r="D526" s="77">
        <v>0.11</v>
      </c>
      <c r="E526" s="77">
        <v>0.2</v>
      </c>
      <c r="F526" s="77">
        <v>0.3</v>
      </c>
      <c r="G526" s="77">
        <v>0.35</v>
      </c>
      <c r="H526" s="105"/>
    </row>
    <row r="527" spans="1:8" ht="45">
      <c r="A527" s="8" t="s">
        <v>816</v>
      </c>
      <c r="B527" s="77">
        <v>1.94</v>
      </c>
      <c r="C527" s="77">
        <v>2.4500000000000002</v>
      </c>
      <c r="D527" s="77">
        <v>0.9</v>
      </c>
      <c r="E527" s="77">
        <v>1.36</v>
      </c>
      <c r="F527" s="77">
        <v>1.42</v>
      </c>
      <c r="G527" s="77">
        <v>1.56</v>
      </c>
      <c r="H527" s="105"/>
    </row>
    <row r="528" spans="1:8" ht="45">
      <c r="A528" s="8" t="s">
        <v>817</v>
      </c>
      <c r="B528" s="77">
        <v>1.27</v>
      </c>
      <c r="C528" s="77">
        <v>1.3</v>
      </c>
      <c r="D528" s="77">
        <v>0.83</v>
      </c>
      <c r="E528" s="77">
        <v>0.89</v>
      </c>
      <c r="F528" s="77">
        <v>0.9</v>
      </c>
      <c r="G528" s="77">
        <v>0.97</v>
      </c>
      <c r="H528" s="105"/>
    </row>
    <row r="529" spans="1:8" ht="33.75">
      <c r="A529" s="8" t="s">
        <v>116</v>
      </c>
      <c r="B529" s="77">
        <v>0.73</v>
      </c>
      <c r="C529" s="77">
        <v>1.47</v>
      </c>
      <c r="D529" s="77">
        <v>0.63</v>
      </c>
      <c r="E529" s="77">
        <v>0.62</v>
      </c>
      <c r="F529" s="77">
        <v>0.71</v>
      </c>
      <c r="G529" s="77">
        <v>0.76</v>
      </c>
      <c r="H529" s="105"/>
    </row>
    <row r="530" spans="1:8" ht="45">
      <c r="A530" s="8" t="s">
        <v>818</v>
      </c>
      <c r="B530" s="77">
        <v>0.47</v>
      </c>
      <c r="C530" s="77">
        <v>0.47</v>
      </c>
      <c r="D530" s="77">
        <v>0.34</v>
      </c>
      <c r="E530" s="77">
        <v>0.36</v>
      </c>
      <c r="F530" s="77">
        <v>0.54</v>
      </c>
      <c r="G530" s="77">
        <v>0.38</v>
      </c>
      <c r="H530" s="105"/>
    </row>
    <row r="531" spans="1:8" ht="45">
      <c r="A531" s="8" t="s">
        <v>819</v>
      </c>
      <c r="B531" s="77">
        <v>0.62</v>
      </c>
      <c r="C531" s="77">
        <v>0.73</v>
      </c>
      <c r="D531" s="77">
        <v>0.83</v>
      </c>
      <c r="E531" s="77">
        <v>0.76</v>
      </c>
      <c r="F531" s="77">
        <v>0.57999999999999996</v>
      </c>
      <c r="G531" s="77">
        <v>0.73</v>
      </c>
      <c r="H531" s="105"/>
    </row>
    <row r="532" spans="1:8" ht="45">
      <c r="A532" s="8" t="s">
        <v>820</v>
      </c>
      <c r="B532" s="77">
        <v>0</v>
      </c>
      <c r="C532" s="77">
        <v>2</v>
      </c>
      <c r="D532" s="77">
        <v>0</v>
      </c>
      <c r="E532" s="77">
        <v>0</v>
      </c>
      <c r="F532" s="77">
        <v>1.64</v>
      </c>
      <c r="G532" s="77">
        <v>1.84</v>
      </c>
      <c r="H532" s="105"/>
    </row>
    <row r="533" spans="1:8" ht="45">
      <c r="A533" s="8" t="s">
        <v>821</v>
      </c>
      <c r="B533" s="77">
        <v>0.28999999999999998</v>
      </c>
      <c r="C533" s="77">
        <v>0.31</v>
      </c>
      <c r="D533" s="77">
        <v>0.33</v>
      </c>
      <c r="E533" s="77">
        <v>0.31</v>
      </c>
      <c r="F533" s="77">
        <v>0.21</v>
      </c>
      <c r="G533" s="77">
        <v>0.33</v>
      </c>
      <c r="H533" s="105"/>
    </row>
    <row r="534" spans="1:8" ht="45">
      <c r="A534" s="8" t="s">
        <v>822</v>
      </c>
      <c r="B534" s="77">
        <v>0.53</v>
      </c>
      <c r="C534" s="77">
        <v>1.5</v>
      </c>
      <c r="D534" s="77">
        <v>0.63</v>
      </c>
      <c r="E534" s="77">
        <v>0.53</v>
      </c>
      <c r="F534" s="77">
        <v>0.48</v>
      </c>
      <c r="G534" s="77">
        <v>0.76</v>
      </c>
      <c r="H534" s="105"/>
    </row>
    <row r="535" spans="1:8" ht="22.5">
      <c r="A535" s="8" t="s">
        <v>119</v>
      </c>
      <c r="B535" s="77">
        <v>0</v>
      </c>
      <c r="C535" s="77">
        <v>0</v>
      </c>
      <c r="D535" s="77">
        <v>0</v>
      </c>
      <c r="E535" s="77">
        <v>0</v>
      </c>
      <c r="F535" s="77">
        <v>0</v>
      </c>
      <c r="G535" s="77">
        <v>0</v>
      </c>
      <c r="H535" s="105"/>
    </row>
    <row r="536" spans="1:8" ht="22.5">
      <c r="A536" s="8" t="s">
        <v>823</v>
      </c>
      <c r="B536" s="77">
        <v>0</v>
      </c>
      <c r="C536" s="77">
        <v>0</v>
      </c>
      <c r="D536" s="77">
        <v>0</v>
      </c>
      <c r="E536" s="77">
        <v>0</v>
      </c>
      <c r="F536" s="77">
        <v>0</v>
      </c>
      <c r="G536" s="77">
        <v>0</v>
      </c>
      <c r="H536" s="105"/>
    </row>
    <row r="537" spans="1:8" ht="33.75">
      <c r="A537" s="8" t="s">
        <v>824</v>
      </c>
      <c r="B537" s="77">
        <v>0.24</v>
      </c>
      <c r="C537" s="77">
        <v>0.44</v>
      </c>
      <c r="D537" s="77">
        <v>0.4</v>
      </c>
      <c r="E537" s="77">
        <v>0.24</v>
      </c>
      <c r="F537" s="77">
        <v>0.45</v>
      </c>
      <c r="G537" s="77">
        <v>0.3</v>
      </c>
      <c r="H537" s="105"/>
    </row>
    <row r="538" spans="1:8" ht="22.5">
      <c r="A538" s="8" t="s">
        <v>71</v>
      </c>
      <c r="B538" s="77">
        <v>0</v>
      </c>
      <c r="C538" s="77">
        <v>0</v>
      </c>
      <c r="D538" s="77">
        <v>0.4</v>
      </c>
      <c r="E538" s="77">
        <v>1.75</v>
      </c>
      <c r="F538" s="77">
        <v>0</v>
      </c>
      <c r="G538" s="77">
        <v>0</v>
      </c>
      <c r="H538" s="105"/>
    </row>
    <row r="539" spans="1:8" ht="22.5">
      <c r="A539" s="8" t="s">
        <v>825</v>
      </c>
      <c r="B539" s="77">
        <v>0</v>
      </c>
      <c r="C539" s="77">
        <v>0</v>
      </c>
      <c r="D539" s="77">
        <v>0</v>
      </c>
      <c r="E539" s="77">
        <v>0</v>
      </c>
      <c r="F539" s="77">
        <v>0</v>
      </c>
      <c r="G539" s="77">
        <v>0</v>
      </c>
      <c r="H539" s="105"/>
    </row>
    <row r="540" spans="1:8" ht="33.75">
      <c r="A540" s="8" t="s">
        <v>826</v>
      </c>
      <c r="B540" s="77">
        <v>0.24</v>
      </c>
      <c r="C540" s="77">
        <v>0.28999999999999998</v>
      </c>
      <c r="D540" s="77">
        <v>0.09</v>
      </c>
      <c r="E540" s="77">
        <v>0.18</v>
      </c>
      <c r="F540" s="77">
        <v>0.2</v>
      </c>
      <c r="G540" s="77">
        <v>0.4</v>
      </c>
      <c r="H540" s="105"/>
    </row>
    <row r="541" spans="1:8" ht="33.75">
      <c r="A541" s="8" t="s">
        <v>827</v>
      </c>
      <c r="B541" s="77">
        <v>0.93</v>
      </c>
      <c r="C541" s="77">
        <v>1.26</v>
      </c>
      <c r="D541" s="77">
        <v>0.94</v>
      </c>
      <c r="E541" s="77">
        <v>0.94</v>
      </c>
      <c r="F541" s="77">
        <v>0.9</v>
      </c>
      <c r="G541" s="77">
        <v>0.65</v>
      </c>
      <c r="H541" s="105"/>
    </row>
    <row r="542" spans="1:8" ht="33.75">
      <c r="A542" s="8" t="s">
        <v>828</v>
      </c>
      <c r="B542" s="77">
        <v>0.35</v>
      </c>
      <c r="C542" s="77">
        <v>0.34</v>
      </c>
      <c r="D542" s="77">
        <v>0.21</v>
      </c>
      <c r="E542" s="77">
        <v>0.25</v>
      </c>
      <c r="F542" s="77">
        <v>0.31</v>
      </c>
      <c r="G542" s="77">
        <v>0.36</v>
      </c>
      <c r="H542" s="105"/>
    </row>
    <row r="543" spans="1:8" ht="45">
      <c r="A543" s="8" t="s">
        <v>829</v>
      </c>
      <c r="B543" s="77">
        <v>0.18</v>
      </c>
      <c r="C543" s="77">
        <v>0.2</v>
      </c>
      <c r="D543" s="77">
        <v>0.2</v>
      </c>
      <c r="E543" s="77">
        <v>0.16</v>
      </c>
      <c r="F543" s="77">
        <v>0.13</v>
      </c>
      <c r="G543" s="77">
        <v>0.27</v>
      </c>
      <c r="H543" s="105"/>
    </row>
    <row r="544" spans="1:8" ht="33.75">
      <c r="A544" s="8" t="s">
        <v>830</v>
      </c>
      <c r="B544" s="77">
        <v>0.82</v>
      </c>
      <c r="C544" s="77">
        <v>0.92</v>
      </c>
      <c r="D544" s="77">
        <v>0.54</v>
      </c>
      <c r="E544" s="77">
        <v>0.55000000000000004</v>
      </c>
      <c r="F544" s="77">
        <v>0.45</v>
      </c>
      <c r="G544" s="77">
        <v>0.45</v>
      </c>
      <c r="H544" s="105"/>
    </row>
    <row r="545" spans="1:8" ht="33.75">
      <c r="A545" s="8" t="s">
        <v>831</v>
      </c>
      <c r="B545" s="77">
        <v>11.33</v>
      </c>
      <c r="C545" s="77">
        <v>11.41</v>
      </c>
      <c r="D545" s="77">
        <v>5.52</v>
      </c>
      <c r="E545" s="77">
        <v>5.89</v>
      </c>
      <c r="F545" s="77">
        <v>7.8900000000000006</v>
      </c>
      <c r="G545" s="77">
        <v>7.47</v>
      </c>
      <c r="H545" s="105"/>
    </row>
    <row r="546" spans="1:8" ht="45">
      <c r="A546" s="8" t="s">
        <v>833</v>
      </c>
      <c r="B546" s="77">
        <v>0.2</v>
      </c>
      <c r="C546" s="77">
        <v>0.2</v>
      </c>
      <c r="D546" s="77">
        <v>0.21</v>
      </c>
      <c r="E546" s="77">
        <v>0.2</v>
      </c>
      <c r="F546" s="77">
        <v>0.15</v>
      </c>
      <c r="G546" s="77">
        <v>0.15</v>
      </c>
      <c r="H546" s="105"/>
    </row>
    <row r="547" spans="1:8" ht="45">
      <c r="A547" s="8" t="s">
        <v>834</v>
      </c>
      <c r="B547" s="77">
        <v>7.0000000000000007E-2</v>
      </c>
      <c r="C547" s="77">
        <v>0.01</v>
      </c>
      <c r="D547" s="77">
        <v>0.13</v>
      </c>
      <c r="E547" s="77">
        <v>0.13</v>
      </c>
      <c r="F547" s="77">
        <v>1.18</v>
      </c>
      <c r="G547" s="77">
        <v>0.15</v>
      </c>
      <c r="H547" s="105"/>
    </row>
    <row r="548" spans="1:8" ht="45">
      <c r="A548" s="8" t="s">
        <v>835</v>
      </c>
      <c r="B548" s="77">
        <v>0.2</v>
      </c>
      <c r="C548" s="77">
        <v>0.11</v>
      </c>
      <c r="D548" s="77">
        <v>0.09</v>
      </c>
      <c r="E548" s="77">
        <v>0.18</v>
      </c>
      <c r="F548" s="77">
        <v>0.05</v>
      </c>
      <c r="G548" s="77">
        <v>0.18</v>
      </c>
      <c r="H548" s="105"/>
    </row>
    <row r="549" spans="1:8" ht="33.75">
      <c r="A549" s="8" t="s">
        <v>836</v>
      </c>
      <c r="B549" s="77">
        <v>0.35</v>
      </c>
      <c r="C549" s="77">
        <v>0.54</v>
      </c>
      <c r="D549" s="77">
        <v>0.23</v>
      </c>
      <c r="E549" s="77">
        <v>0.27</v>
      </c>
      <c r="F549" s="77">
        <v>0.25</v>
      </c>
      <c r="G549" s="77">
        <v>0.26</v>
      </c>
      <c r="H549" s="105"/>
    </row>
    <row r="550" spans="1:8" ht="45">
      <c r="A550" s="8" t="s">
        <v>837</v>
      </c>
      <c r="B550" s="77">
        <v>3.33</v>
      </c>
      <c r="C550" s="77">
        <v>0.9</v>
      </c>
      <c r="D550" s="77">
        <v>0.09</v>
      </c>
      <c r="E550" s="77">
        <v>1.59</v>
      </c>
      <c r="F550" s="77">
        <v>1.38</v>
      </c>
      <c r="G550" s="77">
        <v>0.6</v>
      </c>
      <c r="H550" s="105"/>
    </row>
    <row r="551" spans="1:8" ht="45">
      <c r="A551" s="8" t="s">
        <v>839</v>
      </c>
      <c r="B551" s="77">
        <v>0.64</v>
      </c>
      <c r="C551" s="77">
        <v>0.69</v>
      </c>
      <c r="D551" s="77">
        <v>0.11</v>
      </c>
      <c r="E551" s="77">
        <v>0.53</v>
      </c>
      <c r="F551" s="77">
        <v>0.53</v>
      </c>
      <c r="G551" s="77">
        <v>0.65</v>
      </c>
      <c r="H551" s="105"/>
    </row>
    <row r="552" spans="1:8" ht="56.25">
      <c r="A552" s="8" t="s">
        <v>840</v>
      </c>
      <c r="B552" s="77">
        <v>5.63</v>
      </c>
      <c r="C552" s="77">
        <v>7.75</v>
      </c>
      <c r="D552" s="77">
        <v>4.76</v>
      </c>
      <c r="E552" s="77">
        <v>4.6899999999999995</v>
      </c>
      <c r="F552" s="77">
        <v>4.71</v>
      </c>
      <c r="G552" s="77">
        <v>4.1100000000000003</v>
      </c>
      <c r="H552" s="105"/>
    </row>
    <row r="553" spans="1:8" ht="45">
      <c r="A553" s="8" t="s">
        <v>841</v>
      </c>
      <c r="B553" s="77">
        <v>0.09</v>
      </c>
      <c r="C553" s="77">
        <v>0.16</v>
      </c>
      <c r="D553" s="77">
        <v>0.06</v>
      </c>
      <c r="E553" s="77">
        <v>0.05</v>
      </c>
      <c r="F553" s="77">
        <v>0.09</v>
      </c>
      <c r="G553" s="77">
        <v>0.09</v>
      </c>
      <c r="H553" s="105"/>
    </row>
    <row r="554" spans="1:8" ht="45">
      <c r="A554" s="8" t="s">
        <v>842</v>
      </c>
      <c r="B554" s="77">
        <v>0.36</v>
      </c>
      <c r="C554" s="77">
        <v>0.38</v>
      </c>
      <c r="D554" s="77">
        <v>0.27</v>
      </c>
      <c r="E554" s="77">
        <v>0.27</v>
      </c>
      <c r="F554" s="77">
        <v>0.21</v>
      </c>
      <c r="G554" s="77">
        <v>0.13</v>
      </c>
      <c r="H554" s="105"/>
    </row>
    <row r="555" spans="1:8" ht="33.75">
      <c r="A555" s="8" t="s">
        <v>843</v>
      </c>
      <c r="B555" s="77">
        <v>0</v>
      </c>
      <c r="C555" s="77">
        <v>0</v>
      </c>
      <c r="D555" s="77">
        <v>0</v>
      </c>
      <c r="E555" s="77">
        <v>0</v>
      </c>
      <c r="F555" s="77">
        <v>0</v>
      </c>
      <c r="G555" s="77">
        <v>0</v>
      </c>
      <c r="H555" s="105"/>
    </row>
    <row r="556" spans="1:8" ht="56.25">
      <c r="A556" s="8" t="s">
        <v>844</v>
      </c>
      <c r="B556" s="77">
        <v>0</v>
      </c>
      <c r="C556" s="77">
        <v>0</v>
      </c>
      <c r="D556" s="77">
        <v>0</v>
      </c>
      <c r="E556" s="77">
        <v>0</v>
      </c>
      <c r="F556" s="77">
        <v>0</v>
      </c>
      <c r="G556" s="77">
        <v>0</v>
      </c>
      <c r="H556" s="105"/>
    </row>
    <row r="557" spans="1:8" ht="22.5">
      <c r="A557" s="8" t="s">
        <v>845</v>
      </c>
      <c r="B557" s="77">
        <v>0</v>
      </c>
      <c r="C557" s="77">
        <v>0</v>
      </c>
      <c r="D557" s="77">
        <v>0</v>
      </c>
      <c r="E557" s="77">
        <v>0</v>
      </c>
      <c r="F557" s="77">
        <v>0</v>
      </c>
      <c r="G557" s="77">
        <v>0</v>
      </c>
      <c r="H557" s="105"/>
    </row>
    <row r="558" spans="1:8" ht="33.75">
      <c r="A558" s="8" t="s">
        <v>846</v>
      </c>
      <c r="B558" s="77">
        <v>0</v>
      </c>
      <c r="C558" s="77">
        <v>0</v>
      </c>
      <c r="D558" s="77">
        <v>0</v>
      </c>
      <c r="E558" s="77">
        <v>0</v>
      </c>
      <c r="F558" s="77">
        <v>0</v>
      </c>
      <c r="G558" s="77">
        <v>0</v>
      </c>
      <c r="H558" s="105"/>
    </row>
    <row r="559" spans="1:8" ht="45">
      <c r="A559" s="8" t="s">
        <v>847</v>
      </c>
      <c r="B559" s="77">
        <v>0</v>
      </c>
      <c r="C559" s="77">
        <v>0</v>
      </c>
      <c r="D559" s="77">
        <v>0</v>
      </c>
      <c r="E559" s="77">
        <v>0</v>
      </c>
      <c r="F559" s="77">
        <v>0</v>
      </c>
      <c r="G559" s="77">
        <v>0</v>
      </c>
      <c r="H559" s="105"/>
    </row>
    <row r="560" spans="1:8" ht="22.5">
      <c r="A560" s="8" t="s">
        <v>855</v>
      </c>
      <c r="B560" s="77">
        <v>0.18</v>
      </c>
      <c r="C560" s="77">
        <v>0.19</v>
      </c>
      <c r="D560" s="77">
        <v>0.09</v>
      </c>
      <c r="E560" s="77">
        <v>0.32</v>
      </c>
      <c r="F560" s="77">
        <v>0.25</v>
      </c>
      <c r="G560" s="77">
        <v>0.19</v>
      </c>
      <c r="H560" s="105"/>
    </row>
    <row r="561" spans="1:8" ht="33.75">
      <c r="A561" s="8" t="s">
        <v>848</v>
      </c>
      <c r="B561" s="77">
        <v>0.35</v>
      </c>
      <c r="C561" s="77">
        <v>0.62</v>
      </c>
      <c r="D561" s="77">
        <v>0.33</v>
      </c>
      <c r="E561" s="77">
        <v>0.4</v>
      </c>
      <c r="F561" s="77">
        <v>0.35</v>
      </c>
      <c r="G561" s="77">
        <v>0</v>
      </c>
      <c r="H561" s="105"/>
    </row>
    <row r="562" spans="1:8" ht="45">
      <c r="A562" s="8" t="s">
        <v>849</v>
      </c>
      <c r="B562" s="77">
        <v>0.18</v>
      </c>
      <c r="C562" s="77">
        <v>0.42</v>
      </c>
      <c r="D562" s="77">
        <v>0.09</v>
      </c>
      <c r="E562" s="77">
        <v>0.13</v>
      </c>
      <c r="F562" s="77">
        <v>0.25</v>
      </c>
      <c r="G562" s="77">
        <v>0.28999999999999998</v>
      </c>
      <c r="H562" s="105"/>
    </row>
    <row r="563" spans="1:8" ht="45">
      <c r="A563" s="8" t="s">
        <v>850</v>
      </c>
      <c r="B563" s="77">
        <v>0.8</v>
      </c>
      <c r="C563" s="77">
        <v>0.82</v>
      </c>
      <c r="D563" s="77">
        <v>0.65</v>
      </c>
      <c r="E563" s="77">
        <v>0.54</v>
      </c>
      <c r="F563" s="77">
        <v>0.65</v>
      </c>
      <c r="G563" s="77">
        <v>0.67</v>
      </c>
      <c r="H563" s="105"/>
    </row>
    <row r="564" spans="1:8" ht="22.5">
      <c r="A564" s="8" t="s">
        <v>851</v>
      </c>
      <c r="B564" s="77">
        <v>1.0900000000000001</v>
      </c>
      <c r="C564" s="77">
        <v>1.45</v>
      </c>
      <c r="D564" s="77">
        <v>1</v>
      </c>
      <c r="E564" s="77">
        <v>0.91</v>
      </c>
      <c r="F564" s="77">
        <v>0.84</v>
      </c>
      <c r="G564" s="77">
        <v>0.82</v>
      </c>
      <c r="H564" s="105"/>
    </row>
    <row r="565" spans="1:8" ht="45">
      <c r="A565" s="8" t="s">
        <v>852</v>
      </c>
      <c r="B565" s="77">
        <v>0.27</v>
      </c>
      <c r="C565" s="77">
        <v>0.28999999999999998</v>
      </c>
      <c r="D565" s="77">
        <v>0.28999999999999998</v>
      </c>
      <c r="E565" s="77">
        <v>0.24</v>
      </c>
      <c r="F565" s="77">
        <v>0.31</v>
      </c>
      <c r="G565" s="77">
        <v>0.33</v>
      </c>
      <c r="H565" s="105"/>
    </row>
    <row r="566" spans="1:8" ht="45">
      <c r="A566" s="8" t="s">
        <v>853</v>
      </c>
      <c r="B566" s="77">
        <v>10.91</v>
      </c>
      <c r="C566" s="77">
        <v>12.65</v>
      </c>
      <c r="D566" s="77">
        <v>8.1199999999999992</v>
      </c>
      <c r="E566" s="77">
        <v>7.34</v>
      </c>
      <c r="F566" s="77">
        <v>8.5</v>
      </c>
      <c r="G566" s="77">
        <v>7.6899999999999995</v>
      </c>
      <c r="H566" s="105"/>
    </row>
    <row r="567" spans="1:8" ht="45">
      <c r="A567" s="8" t="s">
        <v>854</v>
      </c>
      <c r="B567" s="77">
        <v>0.96</v>
      </c>
      <c r="C567" s="77">
        <v>1.0900000000000001</v>
      </c>
      <c r="D567" s="77">
        <v>0.65</v>
      </c>
      <c r="E567" s="77">
        <v>0.71</v>
      </c>
      <c r="F567" s="77">
        <v>1.02</v>
      </c>
      <c r="G567" s="77">
        <v>1</v>
      </c>
      <c r="H567" s="105"/>
    </row>
  </sheetData>
  <customSheetViews>
    <customSheetView guid="{CB5CB776-816A-4D39-8216-1A73EA6D44F0}">
      <selection activeCell="I14" sqref="I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1"/>
  <sheetViews>
    <sheetView workbookViewId="0">
      <selection activeCell="A575" sqref="A575"/>
    </sheetView>
  </sheetViews>
  <sheetFormatPr defaultRowHeight="12.75"/>
  <sheetData>
    <row r="1" spans="1:8" ht="13.5" thickBot="1"/>
    <row r="2" spans="1:8" ht="27" customHeight="1" thickBot="1">
      <c r="A2" s="243" t="s">
        <v>1</v>
      </c>
      <c r="B2" s="246" t="s">
        <v>6</v>
      </c>
      <c r="C2" s="247"/>
      <c r="D2" s="247"/>
      <c r="E2" s="248"/>
      <c r="F2" s="249" t="s">
        <v>7</v>
      </c>
      <c r="G2" s="252" t="s">
        <v>8</v>
      </c>
      <c r="H2" s="253"/>
    </row>
    <row r="3" spans="1:8" ht="87" customHeight="1" thickBot="1">
      <c r="A3" s="244"/>
      <c r="B3" s="107" t="s">
        <v>17</v>
      </c>
      <c r="C3" s="107" t="s">
        <v>18</v>
      </c>
      <c r="D3" s="107" t="s">
        <v>19</v>
      </c>
      <c r="E3" s="107" t="s">
        <v>18</v>
      </c>
      <c r="F3" s="250"/>
      <c r="G3" s="254"/>
      <c r="H3" s="255"/>
    </row>
    <row r="4" spans="1:8" ht="27.75" customHeight="1" thickBot="1">
      <c r="A4" s="245"/>
      <c r="B4" s="108" t="s">
        <v>22</v>
      </c>
      <c r="C4" s="108" t="s">
        <v>23</v>
      </c>
      <c r="D4" s="108" t="s">
        <v>24</v>
      </c>
      <c r="E4" s="108" t="s">
        <v>23</v>
      </c>
      <c r="F4" s="251"/>
      <c r="G4" s="109" t="s">
        <v>25</v>
      </c>
      <c r="H4" s="107" t="s">
        <v>26</v>
      </c>
    </row>
    <row r="5" spans="1:8" ht="45">
      <c r="A5" s="106" t="s">
        <v>143</v>
      </c>
      <c r="B5" s="110">
        <v>9.6590000000000007</v>
      </c>
      <c r="C5" s="110">
        <v>4.59877</v>
      </c>
      <c r="D5" s="110">
        <v>2.90238</v>
      </c>
      <c r="E5" s="110">
        <v>0.71145000000000003</v>
      </c>
      <c r="F5" s="110">
        <v>2</v>
      </c>
      <c r="G5" s="110">
        <v>56</v>
      </c>
      <c r="H5" s="110">
        <v>265</v>
      </c>
    </row>
    <row r="6" spans="1:8" ht="45">
      <c r="A6" s="106" t="s">
        <v>145</v>
      </c>
      <c r="B6" s="110">
        <v>0.56757999999999997</v>
      </c>
      <c r="C6" s="110">
        <v>8.5999999999999993E-2</v>
      </c>
      <c r="D6" s="110">
        <v>0.14899000000000001</v>
      </c>
      <c r="E6" s="110">
        <v>8.8999999999999996E-2</v>
      </c>
      <c r="F6" s="110">
        <v>0</v>
      </c>
      <c r="G6" s="110">
        <v>9</v>
      </c>
      <c r="H6" s="110">
        <v>23</v>
      </c>
    </row>
    <row r="7" spans="1:8" ht="45">
      <c r="A7" s="106" t="s">
        <v>146</v>
      </c>
      <c r="B7" s="110">
        <v>4.9178800000000003</v>
      </c>
      <c r="C7" s="110">
        <v>0.376</v>
      </c>
      <c r="D7" s="110">
        <v>2.7455500000000002</v>
      </c>
      <c r="E7" s="110">
        <v>0.73184000000000005</v>
      </c>
      <c r="F7" s="110">
        <v>0</v>
      </c>
      <c r="G7" s="110">
        <v>18</v>
      </c>
      <c r="H7" s="110">
        <v>115</v>
      </c>
    </row>
    <row r="8" spans="1:8" ht="45">
      <c r="A8" s="106" t="s">
        <v>147</v>
      </c>
      <c r="B8" s="110">
        <v>17.05416</v>
      </c>
      <c r="C8" s="110">
        <v>6.5892200000000001</v>
      </c>
      <c r="D8" s="110">
        <v>7.2505499999999996</v>
      </c>
      <c r="E8" s="110">
        <v>4.5625</v>
      </c>
      <c r="F8" s="110">
        <v>0</v>
      </c>
      <c r="G8" s="110">
        <v>28</v>
      </c>
      <c r="H8" s="110">
        <v>206</v>
      </c>
    </row>
    <row r="9" spans="1:8" ht="33.75">
      <c r="A9" s="106" t="s">
        <v>148</v>
      </c>
      <c r="B9" s="110">
        <v>2.2879800000000001</v>
      </c>
      <c r="C9" s="110">
        <v>0.24238000000000001</v>
      </c>
      <c r="D9" s="110">
        <v>0.95950000000000002</v>
      </c>
      <c r="E9" s="110">
        <v>0.3755</v>
      </c>
      <c r="F9" s="110">
        <v>0</v>
      </c>
      <c r="G9" s="110">
        <v>14</v>
      </c>
      <c r="H9" s="110">
        <v>58</v>
      </c>
    </row>
    <row r="10" spans="1:8" ht="33.75">
      <c r="A10" s="106" t="s">
        <v>150</v>
      </c>
      <c r="B10" s="110">
        <v>42.095770000000002</v>
      </c>
      <c r="C10" s="110">
        <v>16.203690000000002</v>
      </c>
      <c r="D10" s="110">
        <v>7.5685599999999997</v>
      </c>
      <c r="E10" s="110">
        <v>1.18164</v>
      </c>
      <c r="F10" s="110">
        <v>4</v>
      </c>
      <c r="G10" s="110">
        <v>8</v>
      </c>
      <c r="H10" s="110">
        <v>19</v>
      </c>
    </row>
    <row r="11" spans="1:8" ht="33.75">
      <c r="A11" s="106" t="s">
        <v>151</v>
      </c>
      <c r="B11" s="110">
        <v>1.0845199999999999</v>
      </c>
      <c r="C11" s="110">
        <v>0.95967899999999995</v>
      </c>
      <c r="D11" s="110">
        <v>0.26369999999999999</v>
      </c>
      <c r="E11" s="110">
        <v>3.5000000000000003E-2</v>
      </c>
      <c r="F11" s="110">
        <v>3</v>
      </c>
      <c r="G11" s="110">
        <v>20</v>
      </c>
      <c r="H11" s="110">
        <v>2</v>
      </c>
    </row>
    <row r="12" spans="1:8" ht="45">
      <c r="A12" s="106" t="s">
        <v>153</v>
      </c>
      <c r="B12" s="110">
        <v>2.6375299999999999</v>
      </c>
      <c r="C12" s="110">
        <v>3.2681499999999999</v>
      </c>
      <c r="D12" s="110">
        <v>0.27034999999999998</v>
      </c>
      <c r="E12" s="110">
        <v>4.1000000000000002E-2</v>
      </c>
      <c r="F12" s="110">
        <v>0</v>
      </c>
      <c r="G12" s="110">
        <v>16</v>
      </c>
      <c r="H12" s="110">
        <v>37</v>
      </c>
    </row>
    <row r="13" spans="1:8" ht="33.75">
      <c r="A13" s="106" t="s">
        <v>154</v>
      </c>
      <c r="B13" s="110">
        <v>2.16153</v>
      </c>
      <c r="C13" s="110">
        <v>12.721920000000001</v>
      </c>
      <c r="D13" s="110">
        <v>0.97189000000000003</v>
      </c>
      <c r="E13" s="110">
        <v>6.8000000000000005E-2</v>
      </c>
      <c r="F13" s="110">
        <v>0</v>
      </c>
      <c r="G13" s="110">
        <v>5</v>
      </c>
      <c r="H13" s="110">
        <v>24</v>
      </c>
    </row>
    <row r="14" spans="1:8" ht="22.5">
      <c r="A14" s="106" t="s">
        <v>155</v>
      </c>
      <c r="B14" s="110">
        <v>6.1819699999999997</v>
      </c>
      <c r="C14" s="110">
        <v>4.8849799999999997</v>
      </c>
      <c r="D14" s="110">
        <v>4.6809200000000004</v>
      </c>
      <c r="E14" s="110">
        <v>0.57499999999999996</v>
      </c>
      <c r="F14" s="110">
        <v>0</v>
      </c>
      <c r="G14" s="110">
        <v>14</v>
      </c>
      <c r="H14" s="110">
        <v>80</v>
      </c>
    </row>
    <row r="15" spans="1:8" ht="22.5">
      <c r="A15" s="106" t="s">
        <v>157</v>
      </c>
      <c r="B15" s="110">
        <v>7.2259399999999996</v>
      </c>
      <c r="C15" s="110">
        <v>1.6797299999999999</v>
      </c>
      <c r="D15" s="110">
        <v>2.1836500000000001</v>
      </c>
      <c r="E15" s="110">
        <v>0.57709999999999995</v>
      </c>
      <c r="F15" s="110">
        <v>2</v>
      </c>
      <c r="G15" s="110">
        <v>31</v>
      </c>
      <c r="H15" s="110">
        <v>90</v>
      </c>
    </row>
    <row r="16" spans="1:8" ht="22.5">
      <c r="A16" s="106" t="s">
        <v>159</v>
      </c>
      <c r="B16" s="110">
        <v>14.52547</v>
      </c>
      <c r="C16" s="110">
        <v>2.8770699999999998</v>
      </c>
      <c r="D16" s="110">
        <v>6.2410500000000004</v>
      </c>
      <c r="E16" s="110">
        <v>2.1866699999999999</v>
      </c>
      <c r="F16" s="110">
        <v>3</v>
      </c>
      <c r="G16" s="110">
        <v>34</v>
      </c>
      <c r="H16" s="110">
        <v>292</v>
      </c>
    </row>
    <row r="17" spans="1:8" ht="45">
      <c r="A17" s="106" t="s">
        <v>161</v>
      </c>
      <c r="B17" s="110">
        <v>1.50267</v>
      </c>
      <c r="C17" s="110">
        <v>1.3960900000000001</v>
      </c>
      <c r="D17" s="110">
        <v>0.56530000000000002</v>
      </c>
      <c r="E17" s="110">
        <v>1.7000000000000001E-2</v>
      </c>
      <c r="F17" s="110">
        <v>1</v>
      </c>
      <c r="G17" s="110">
        <v>42</v>
      </c>
      <c r="H17" s="110">
        <v>26</v>
      </c>
    </row>
    <row r="18" spans="1:8" ht="45">
      <c r="A18" s="106" t="s">
        <v>163</v>
      </c>
      <c r="B18" s="110">
        <v>2.6911499999999999</v>
      </c>
      <c r="C18" s="110">
        <v>4.4999999999999998E-2</v>
      </c>
      <c r="D18" s="110">
        <v>0.56269999999999998</v>
      </c>
      <c r="E18" s="110">
        <v>0.126</v>
      </c>
      <c r="F18" s="110">
        <v>1</v>
      </c>
      <c r="G18" s="110">
        <v>23</v>
      </c>
      <c r="H18" s="110">
        <v>79</v>
      </c>
    </row>
    <row r="19" spans="1:8" ht="45">
      <c r="A19" s="106" t="s">
        <v>164</v>
      </c>
      <c r="B19" s="110">
        <v>0.44033</v>
      </c>
      <c r="C19" s="110">
        <v>6.1499999999999999E-2</v>
      </c>
      <c r="D19" s="110">
        <v>0.19284000000000001</v>
      </c>
      <c r="E19" s="110">
        <v>0.10983999999999999</v>
      </c>
      <c r="F19" s="110">
        <v>0</v>
      </c>
      <c r="G19" s="110">
        <v>8</v>
      </c>
      <c r="H19" s="110">
        <v>23</v>
      </c>
    </row>
    <row r="20" spans="1:8" ht="33.75">
      <c r="A20" s="106" t="s">
        <v>165</v>
      </c>
      <c r="B20" s="110">
        <v>0.13805000000000001</v>
      </c>
      <c r="C20" s="110">
        <v>0</v>
      </c>
      <c r="D20" s="110">
        <v>0.01</v>
      </c>
      <c r="E20" s="110">
        <v>5.0000000000000001E-3</v>
      </c>
      <c r="F20" s="110">
        <v>0</v>
      </c>
      <c r="G20" s="110">
        <v>5</v>
      </c>
      <c r="H20" s="110">
        <v>7</v>
      </c>
    </row>
    <row r="21" spans="1:8" ht="33.75">
      <c r="A21" s="106" t="s">
        <v>166</v>
      </c>
      <c r="B21" s="110">
        <v>2.0145</v>
      </c>
      <c r="C21" s="110">
        <v>0</v>
      </c>
      <c r="D21" s="110">
        <v>2.0145</v>
      </c>
      <c r="E21" s="110">
        <v>1.4500000000000001E-2</v>
      </c>
      <c r="F21" s="110">
        <v>0</v>
      </c>
      <c r="G21" s="110">
        <v>0</v>
      </c>
      <c r="H21" s="110">
        <v>0</v>
      </c>
    </row>
    <row r="22" spans="1:8" ht="45">
      <c r="A22" s="106" t="s">
        <v>167</v>
      </c>
      <c r="B22" s="110">
        <v>0.41170000000000001</v>
      </c>
      <c r="C22" s="110">
        <v>2.8000000000000001E-2</v>
      </c>
      <c r="D22" s="110">
        <v>0.14050000000000001</v>
      </c>
      <c r="E22" s="110">
        <v>2.1999999999999999E-2</v>
      </c>
      <c r="F22" s="110">
        <v>0</v>
      </c>
      <c r="G22" s="110">
        <v>9</v>
      </c>
      <c r="H22" s="110">
        <v>11</v>
      </c>
    </row>
    <row r="23" spans="1:8" ht="45">
      <c r="A23" s="106" t="s">
        <v>168</v>
      </c>
      <c r="B23" s="110">
        <v>0.1822</v>
      </c>
      <c r="C23" s="110">
        <v>5.4999999999999997E-3</v>
      </c>
      <c r="D23" s="110">
        <v>5.9499999999999997E-2</v>
      </c>
      <c r="E23" s="110">
        <v>2.8000000000000001E-2</v>
      </c>
      <c r="F23" s="110">
        <v>0</v>
      </c>
      <c r="G23" s="110">
        <v>3</v>
      </c>
      <c r="H23" s="110">
        <v>15</v>
      </c>
    </row>
    <row r="24" spans="1:8" ht="22.5">
      <c r="A24" s="106" t="s">
        <v>169</v>
      </c>
      <c r="B24" s="110">
        <v>6.3849099999999996</v>
      </c>
      <c r="C24" s="110">
        <v>3.5345499999999999</v>
      </c>
      <c r="D24" s="110">
        <v>7.8350000000000003E-2</v>
      </c>
      <c r="E24" s="110">
        <v>0</v>
      </c>
      <c r="F24" s="110">
        <v>1</v>
      </c>
      <c r="G24" s="110">
        <v>154</v>
      </c>
      <c r="H24" s="110">
        <v>0</v>
      </c>
    </row>
    <row r="25" spans="1:8" ht="33.75">
      <c r="A25" s="106" t="s">
        <v>171</v>
      </c>
      <c r="B25" s="110">
        <v>7.3302300000000002</v>
      </c>
      <c r="C25" s="110">
        <v>4.4432400000000003</v>
      </c>
      <c r="D25" s="110">
        <v>4.9036999999999997</v>
      </c>
      <c r="E25" s="110">
        <v>0</v>
      </c>
      <c r="F25" s="110">
        <v>1</v>
      </c>
      <c r="G25" s="110">
        <v>47</v>
      </c>
      <c r="H25" s="110">
        <v>0</v>
      </c>
    </row>
    <row r="26" spans="1:8" ht="22.5">
      <c r="A26" s="106" t="s">
        <v>173</v>
      </c>
      <c r="B26" s="110">
        <v>25.785129999999999</v>
      </c>
      <c r="C26" s="110">
        <v>11.90798</v>
      </c>
      <c r="D26" s="110">
        <v>8.3847199999999997</v>
      </c>
      <c r="E26" s="110">
        <v>0.69935999999999998</v>
      </c>
      <c r="F26" s="110">
        <v>6</v>
      </c>
      <c r="G26" s="110">
        <v>51</v>
      </c>
      <c r="H26" s="110">
        <v>155</v>
      </c>
    </row>
    <row r="27" spans="1:8" ht="22.5">
      <c r="A27" s="106" t="s">
        <v>175</v>
      </c>
      <c r="B27" s="110">
        <v>2.0270000000000001</v>
      </c>
      <c r="C27" s="110">
        <v>0.67759999999999998</v>
      </c>
      <c r="D27" s="110">
        <v>1.3631500000000001</v>
      </c>
      <c r="E27" s="110">
        <v>0</v>
      </c>
      <c r="F27" s="110">
        <v>1</v>
      </c>
      <c r="G27" s="110">
        <v>6</v>
      </c>
      <c r="H27" s="110">
        <v>0</v>
      </c>
    </row>
    <row r="28" spans="1:8" ht="56.25">
      <c r="A28" s="106" t="s">
        <v>176</v>
      </c>
      <c r="B28" s="110">
        <v>5.9048600000000002</v>
      </c>
      <c r="C28" s="110">
        <v>2.26335</v>
      </c>
      <c r="D28" s="110">
        <v>2.48075</v>
      </c>
      <c r="E28" s="110">
        <v>0.1454</v>
      </c>
      <c r="F28" s="110">
        <v>1</v>
      </c>
      <c r="G28" s="110">
        <v>45</v>
      </c>
      <c r="H28" s="110">
        <v>115</v>
      </c>
    </row>
    <row r="29" spans="1:8" ht="45">
      <c r="A29" s="106" t="s">
        <v>179</v>
      </c>
      <c r="B29" s="110">
        <v>0.83377999999999997</v>
      </c>
      <c r="C29" s="110">
        <v>0.315</v>
      </c>
      <c r="D29" s="110">
        <v>0.2969</v>
      </c>
      <c r="E29" s="110">
        <v>0.1094</v>
      </c>
      <c r="F29" s="110">
        <v>0</v>
      </c>
      <c r="G29" s="110">
        <v>4</v>
      </c>
      <c r="H29" s="110">
        <v>5</v>
      </c>
    </row>
    <row r="30" spans="1:8" ht="45">
      <c r="A30" s="106" t="s">
        <v>180</v>
      </c>
      <c r="B30" s="110">
        <v>0.15024999999999999</v>
      </c>
      <c r="C30" s="110">
        <v>0</v>
      </c>
      <c r="D30" s="110">
        <v>2.4340000000000001E-2</v>
      </c>
      <c r="E30" s="110">
        <v>6.4999999999999997E-3</v>
      </c>
      <c r="F30" s="110">
        <v>0</v>
      </c>
      <c r="G30" s="110">
        <v>3</v>
      </c>
      <c r="H30" s="110">
        <v>7</v>
      </c>
    </row>
    <row r="31" spans="1:8" ht="45">
      <c r="A31" s="106" t="s">
        <v>181</v>
      </c>
      <c r="B31" s="110">
        <v>0.45679999999999998</v>
      </c>
      <c r="C31" s="110">
        <v>0</v>
      </c>
      <c r="D31" s="110">
        <v>0.112</v>
      </c>
      <c r="E31" s="110">
        <v>6.4000000000000001E-2</v>
      </c>
      <c r="F31" s="110">
        <v>0</v>
      </c>
      <c r="G31" s="110">
        <v>10</v>
      </c>
      <c r="H31" s="110">
        <v>37</v>
      </c>
    </row>
    <row r="32" spans="1:8" ht="45">
      <c r="A32" s="106" t="s">
        <v>182</v>
      </c>
      <c r="B32" s="110">
        <v>0.67930000000000001</v>
      </c>
      <c r="C32" s="110">
        <v>1.2E-2</v>
      </c>
      <c r="D32" s="110">
        <v>0.45834999999999998</v>
      </c>
      <c r="E32" s="110">
        <v>0.35449999999999998</v>
      </c>
      <c r="F32" s="110">
        <v>0</v>
      </c>
      <c r="G32" s="110">
        <v>17</v>
      </c>
      <c r="H32" s="110">
        <v>12</v>
      </c>
    </row>
    <row r="33" spans="1:8" ht="33.75">
      <c r="A33" s="106" t="s">
        <v>184</v>
      </c>
      <c r="B33" s="110">
        <v>7.2309999999999999E-2</v>
      </c>
      <c r="C33" s="110">
        <v>0</v>
      </c>
      <c r="D33" s="110">
        <v>3.3309999999999999E-2</v>
      </c>
      <c r="E33" s="110">
        <v>1.3310000000000001E-2</v>
      </c>
      <c r="F33" s="110">
        <v>0</v>
      </c>
      <c r="G33" s="110">
        <v>0</v>
      </c>
      <c r="H33" s="110">
        <v>5</v>
      </c>
    </row>
    <row r="34" spans="1:8" ht="45">
      <c r="A34" s="106" t="s">
        <v>185</v>
      </c>
      <c r="B34" s="110">
        <v>0.253</v>
      </c>
      <c r="C34" s="110">
        <v>0</v>
      </c>
      <c r="D34" s="110">
        <v>0.20499999999999999</v>
      </c>
      <c r="E34" s="110">
        <v>0</v>
      </c>
      <c r="F34" s="110">
        <v>0</v>
      </c>
      <c r="G34" s="110">
        <v>4</v>
      </c>
      <c r="H34" s="110">
        <v>5</v>
      </c>
    </row>
    <row r="35" spans="1:8" ht="45">
      <c r="A35" s="106" t="s">
        <v>186</v>
      </c>
      <c r="B35" s="110">
        <v>0.2084</v>
      </c>
      <c r="C35" s="110">
        <v>0</v>
      </c>
      <c r="D35" s="110">
        <v>5.8900000000000001E-2</v>
      </c>
      <c r="E35" s="110">
        <v>3.9E-2</v>
      </c>
      <c r="F35" s="110">
        <v>0</v>
      </c>
      <c r="G35" s="110">
        <v>6</v>
      </c>
      <c r="H35" s="110">
        <v>5</v>
      </c>
    </row>
    <row r="36" spans="1:8" ht="33.75">
      <c r="A36" s="106" t="s">
        <v>187</v>
      </c>
      <c r="B36" s="110">
        <v>7.5899999999999995E-2</v>
      </c>
      <c r="C36" s="110">
        <v>0</v>
      </c>
      <c r="D36" s="110">
        <v>2.4E-2</v>
      </c>
      <c r="E36" s="110">
        <v>1.4999999999999999E-2</v>
      </c>
      <c r="F36" s="110">
        <v>0</v>
      </c>
      <c r="G36" s="110">
        <v>6</v>
      </c>
      <c r="H36" s="110">
        <v>2</v>
      </c>
    </row>
    <row r="37" spans="1:8" ht="33.75">
      <c r="A37" s="106" t="s">
        <v>188</v>
      </c>
      <c r="B37" s="110">
        <v>0.13449</v>
      </c>
      <c r="C37" s="110">
        <v>4.1300000000000003E-2</v>
      </c>
      <c r="D37" s="110">
        <v>5.8139999999999997E-2</v>
      </c>
      <c r="E37" s="110">
        <v>0.02</v>
      </c>
      <c r="F37" s="110">
        <v>0</v>
      </c>
      <c r="G37" s="110">
        <v>3</v>
      </c>
      <c r="H37" s="110">
        <v>7</v>
      </c>
    </row>
    <row r="38" spans="1:8" ht="33.75">
      <c r="A38" s="106" t="s">
        <v>189</v>
      </c>
      <c r="B38" s="110">
        <v>5.6890299999999998</v>
      </c>
      <c r="C38" s="110">
        <v>0.20333000000000001</v>
      </c>
      <c r="D38" s="110">
        <v>5.2346500000000002</v>
      </c>
      <c r="E38" s="110">
        <v>2.0346500000000001</v>
      </c>
      <c r="F38" s="110">
        <v>3</v>
      </c>
      <c r="G38" s="110">
        <v>9</v>
      </c>
      <c r="H38" s="110">
        <v>0</v>
      </c>
    </row>
    <row r="39" spans="1:8" ht="22.5">
      <c r="A39" s="106" t="s">
        <v>1480</v>
      </c>
      <c r="B39" s="110">
        <v>5.3899999999999998E-3</v>
      </c>
      <c r="C39" s="110">
        <v>0</v>
      </c>
      <c r="D39" s="110">
        <v>0</v>
      </c>
      <c r="E39" s="110">
        <v>0</v>
      </c>
      <c r="F39" s="110">
        <v>0</v>
      </c>
      <c r="G39" s="110">
        <v>1</v>
      </c>
      <c r="H39" s="110">
        <v>0</v>
      </c>
    </row>
    <row r="40" spans="1:8" ht="22.5">
      <c r="A40" s="106" t="s">
        <v>1481</v>
      </c>
      <c r="B40" s="110">
        <v>0</v>
      </c>
      <c r="C40" s="110">
        <v>6.0000000000000001E-3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</row>
    <row r="41" spans="1:8" ht="22.5">
      <c r="A41" s="106" t="s">
        <v>191</v>
      </c>
      <c r="B41" s="110">
        <v>0.03</v>
      </c>
      <c r="C41" s="110">
        <v>0.03</v>
      </c>
      <c r="D41" s="110">
        <v>0</v>
      </c>
      <c r="E41" s="110">
        <v>0</v>
      </c>
      <c r="F41" s="110">
        <v>0</v>
      </c>
      <c r="G41" s="110">
        <v>0</v>
      </c>
      <c r="H41" s="110">
        <v>2</v>
      </c>
    </row>
    <row r="42" spans="1:8" ht="22.5">
      <c r="A42" s="106" t="s">
        <v>192</v>
      </c>
      <c r="B42" s="110">
        <v>25.415929999999999</v>
      </c>
      <c r="C42" s="110">
        <v>8.6049900000000008</v>
      </c>
      <c r="D42" s="110">
        <v>20.96199</v>
      </c>
      <c r="E42" s="110">
        <v>1.5790999999999999</v>
      </c>
      <c r="F42" s="110">
        <v>3</v>
      </c>
      <c r="G42" s="110">
        <v>37</v>
      </c>
      <c r="H42" s="110">
        <v>6</v>
      </c>
    </row>
    <row r="43" spans="1:8" ht="22.5">
      <c r="A43" s="106" t="s">
        <v>194</v>
      </c>
      <c r="B43" s="110">
        <v>0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</row>
    <row r="44" spans="1:8" ht="33.75">
      <c r="A44" s="106" t="s">
        <v>195</v>
      </c>
      <c r="B44" s="110">
        <v>2.4856099999999999</v>
      </c>
      <c r="C44" s="110">
        <v>6.0450699999999999</v>
      </c>
      <c r="D44" s="110">
        <v>7.7499999999999999E-2</v>
      </c>
      <c r="E44" s="110">
        <v>0</v>
      </c>
      <c r="F44" s="110">
        <v>2</v>
      </c>
      <c r="G44" s="110">
        <v>51</v>
      </c>
      <c r="H44" s="110">
        <v>1</v>
      </c>
    </row>
    <row r="45" spans="1:8" ht="22.5">
      <c r="A45" s="106" t="s">
        <v>196</v>
      </c>
      <c r="B45" s="110">
        <v>0.99656</v>
      </c>
      <c r="C45" s="110">
        <v>6.5000000000000002E-2</v>
      </c>
      <c r="D45" s="110">
        <v>0.95540999999999998</v>
      </c>
      <c r="E45" s="110">
        <v>0</v>
      </c>
      <c r="F45" s="110">
        <v>0</v>
      </c>
      <c r="G45" s="110">
        <v>1</v>
      </c>
      <c r="H45" s="110">
        <v>1</v>
      </c>
    </row>
    <row r="46" spans="1:8" ht="33.75">
      <c r="A46" s="106" t="s">
        <v>197</v>
      </c>
      <c r="B46" s="110">
        <v>6.6172599999999999</v>
      </c>
      <c r="C46" s="110">
        <v>1.10843</v>
      </c>
      <c r="D46" s="110">
        <v>3.9722</v>
      </c>
      <c r="E46" s="110">
        <v>0</v>
      </c>
      <c r="F46" s="110">
        <v>1</v>
      </c>
      <c r="G46" s="110">
        <v>2</v>
      </c>
      <c r="H46" s="110">
        <v>0</v>
      </c>
    </row>
    <row r="47" spans="1:8" ht="22.5">
      <c r="A47" s="106" t="s">
        <v>198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</row>
    <row r="48" spans="1:8" ht="33.75">
      <c r="A48" s="106" t="s">
        <v>1482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</row>
    <row r="49" spans="1:8" ht="33.75">
      <c r="A49" s="106" t="s">
        <v>199</v>
      </c>
      <c r="B49" s="110">
        <v>4.3862740000000002</v>
      </c>
      <c r="C49" s="110">
        <v>4.8277239999999999</v>
      </c>
      <c r="D49" s="110">
        <v>0.28889999999999999</v>
      </c>
      <c r="E49" s="110">
        <v>5.1999999999999998E-3</v>
      </c>
      <c r="F49" s="110">
        <v>4</v>
      </c>
      <c r="G49" s="110">
        <v>134</v>
      </c>
      <c r="H49" s="110">
        <v>1</v>
      </c>
    </row>
    <row r="50" spans="1:8" ht="22.5">
      <c r="A50" s="106" t="s">
        <v>201</v>
      </c>
      <c r="B50" s="110">
        <v>7.2134999999999998</v>
      </c>
      <c r="C50" s="110">
        <v>8.9608600000000003</v>
      </c>
      <c r="D50" s="110">
        <v>1.8469500000000001</v>
      </c>
      <c r="E50" s="110">
        <v>0.35139999999999999</v>
      </c>
      <c r="F50" s="110">
        <v>5</v>
      </c>
      <c r="G50" s="110">
        <v>160</v>
      </c>
      <c r="H50" s="110">
        <v>2</v>
      </c>
    </row>
    <row r="51" spans="1:8" ht="22.5">
      <c r="A51" s="106" t="s">
        <v>203</v>
      </c>
      <c r="B51" s="110">
        <v>1.9276899999999999</v>
      </c>
      <c r="C51" s="110">
        <v>1.959384</v>
      </c>
      <c r="D51" s="110">
        <v>0.04</v>
      </c>
      <c r="E51" s="110">
        <v>0</v>
      </c>
      <c r="F51" s="110">
        <v>3</v>
      </c>
      <c r="G51" s="110">
        <v>60</v>
      </c>
      <c r="H51" s="110">
        <v>2</v>
      </c>
    </row>
    <row r="52" spans="1:8" ht="22.5">
      <c r="A52" s="106" t="s">
        <v>204</v>
      </c>
      <c r="B52" s="110">
        <v>29.578347000000001</v>
      </c>
      <c r="C52" s="110">
        <v>36.113022999999998</v>
      </c>
      <c r="D52" s="110">
        <v>19.765779999999999</v>
      </c>
      <c r="E52" s="110">
        <v>6.98156</v>
      </c>
      <c r="F52" s="110">
        <v>5</v>
      </c>
      <c r="G52" s="110">
        <v>112</v>
      </c>
      <c r="H52" s="110">
        <v>0</v>
      </c>
    </row>
    <row r="53" spans="1:8" ht="22.5">
      <c r="A53" s="106" t="s">
        <v>206</v>
      </c>
      <c r="B53" s="110">
        <v>1.51929</v>
      </c>
      <c r="C53" s="110">
        <v>1.0750200000000001</v>
      </c>
      <c r="D53" s="110">
        <v>0.15</v>
      </c>
      <c r="E53" s="110">
        <v>0</v>
      </c>
      <c r="F53" s="110">
        <v>4</v>
      </c>
      <c r="G53" s="110">
        <v>67</v>
      </c>
      <c r="H53" s="110">
        <v>1</v>
      </c>
    </row>
    <row r="54" spans="1:8" ht="22.5">
      <c r="A54" s="106" t="s">
        <v>207</v>
      </c>
      <c r="B54" s="110">
        <v>0.90920000000000001</v>
      </c>
      <c r="C54" s="110">
        <v>0.40782000000000002</v>
      </c>
      <c r="D54" s="110">
        <v>0.23377999999999999</v>
      </c>
      <c r="E54" s="110">
        <v>0</v>
      </c>
      <c r="F54" s="110">
        <v>1</v>
      </c>
      <c r="G54" s="110">
        <v>36</v>
      </c>
      <c r="H54" s="110">
        <v>0</v>
      </c>
    </row>
    <row r="55" spans="1:8" ht="22.5">
      <c r="A55" s="106" t="s">
        <v>208</v>
      </c>
      <c r="B55" s="110">
        <v>7.7514240000000001</v>
      </c>
      <c r="C55" s="110">
        <v>2.442224</v>
      </c>
      <c r="D55" s="110">
        <v>4.1429999999999998</v>
      </c>
      <c r="E55" s="110">
        <v>3.0000000000000001E-3</v>
      </c>
      <c r="F55" s="110">
        <v>6</v>
      </c>
      <c r="G55" s="110">
        <v>13</v>
      </c>
      <c r="H55" s="110">
        <v>2</v>
      </c>
    </row>
    <row r="56" spans="1:8" ht="22.5">
      <c r="A56" s="106" t="s">
        <v>209</v>
      </c>
      <c r="B56" s="110">
        <v>2.8005520000000002</v>
      </c>
      <c r="C56" s="110">
        <v>2.3482400000000001</v>
      </c>
      <c r="D56" s="110">
        <v>0.31890200000000002</v>
      </c>
      <c r="E56" s="110">
        <v>7.4999999999999997E-2</v>
      </c>
      <c r="F56" s="110">
        <v>2</v>
      </c>
      <c r="G56" s="110">
        <v>82</v>
      </c>
      <c r="H56" s="110">
        <v>1</v>
      </c>
    </row>
    <row r="57" spans="1:8" ht="22.5">
      <c r="A57" s="106" t="s">
        <v>210</v>
      </c>
      <c r="B57" s="110">
        <v>31.084150000000001</v>
      </c>
      <c r="C57" s="110">
        <v>24.19509</v>
      </c>
      <c r="D57" s="110">
        <v>4.1402999999999999</v>
      </c>
      <c r="E57" s="110">
        <v>0.69899999999999995</v>
      </c>
      <c r="F57" s="110">
        <v>10</v>
      </c>
      <c r="G57" s="110">
        <v>172</v>
      </c>
      <c r="H57" s="110">
        <v>2</v>
      </c>
    </row>
    <row r="58" spans="1:8" ht="33.75">
      <c r="A58" s="106" t="s">
        <v>211</v>
      </c>
      <c r="B58" s="110">
        <v>2.9219900000000001</v>
      </c>
      <c r="C58" s="110">
        <v>6.4835219999999998</v>
      </c>
      <c r="D58" s="110">
        <v>0.56079999999999997</v>
      </c>
      <c r="E58" s="110">
        <v>0</v>
      </c>
      <c r="F58" s="110">
        <v>3</v>
      </c>
      <c r="G58" s="110">
        <v>102</v>
      </c>
      <c r="H58" s="110">
        <v>0</v>
      </c>
    </row>
    <row r="59" spans="1:8" ht="45">
      <c r="A59" s="106" t="s">
        <v>1483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</row>
    <row r="60" spans="1:8" ht="33.75">
      <c r="A60" s="106" t="s">
        <v>213</v>
      </c>
      <c r="B60" s="110">
        <v>19.22653</v>
      </c>
      <c r="C60" s="110">
        <v>21.96331</v>
      </c>
      <c r="D60" s="110">
        <v>12.00764</v>
      </c>
      <c r="E60" s="110">
        <v>4</v>
      </c>
      <c r="F60" s="110">
        <v>6</v>
      </c>
      <c r="G60" s="110">
        <v>69</v>
      </c>
      <c r="H60" s="110">
        <v>9</v>
      </c>
    </row>
    <row r="61" spans="1:8" ht="22.5">
      <c r="A61" s="106" t="s">
        <v>214</v>
      </c>
      <c r="B61" s="110">
        <v>0.13830000000000001</v>
      </c>
      <c r="C61" s="110">
        <v>3.9399999999999998E-2</v>
      </c>
      <c r="D61" s="110">
        <v>0</v>
      </c>
      <c r="E61" s="110">
        <v>0</v>
      </c>
      <c r="F61" s="110">
        <v>1</v>
      </c>
      <c r="G61" s="110">
        <v>8</v>
      </c>
      <c r="H61" s="110">
        <v>0</v>
      </c>
    </row>
    <row r="62" spans="1:8" ht="22.5">
      <c r="A62" s="106" t="s">
        <v>215</v>
      </c>
      <c r="B62" s="110">
        <v>14.879899999999999</v>
      </c>
      <c r="C62" s="110">
        <v>15.690480000000001</v>
      </c>
      <c r="D62" s="110">
        <v>2.6648299999999998</v>
      </c>
      <c r="E62" s="110">
        <v>8.8999999999999996E-2</v>
      </c>
      <c r="F62" s="110">
        <v>5</v>
      </c>
      <c r="G62" s="110">
        <v>46</v>
      </c>
      <c r="H62" s="110">
        <v>0</v>
      </c>
    </row>
    <row r="63" spans="1:8" ht="33.75">
      <c r="A63" s="106" t="s">
        <v>217</v>
      </c>
      <c r="B63" s="110">
        <v>4.9361800000000002</v>
      </c>
      <c r="C63" s="110">
        <v>5.0972299999999997</v>
      </c>
      <c r="D63" s="110">
        <v>4.5149999999999997</v>
      </c>
      <c r="E63" s="110">
        <v>0</v>
      </c>
      <c r="F63" s="110">
        <v>2</v>
      </c>
      <c r="G63" s="110">
        <v>11</v>
      </c>
      <c r="H63" s="110">
        <v>0</v>
      </c>
    </row>
    <row r="64" spans="1:8" ht="33.75">
      <c r="A64" s="106" t="s">
        <v>219</v>
      </c>
      <c r="B64" s="110">
        <v>21.110309999999998</v>
      </c>
      <c r="C64" s="110">
        <v>6.6142300000000001</v>
      </c>
      <c r="D64" s="110">
        <v>9.5489599999999992</v>
      </c>
      <c r="E64" s="110">
        <v>3.528</v>
      </c>
      <c r="F64" s="110">
        <v>4</v>
      </c>
      <c r="G64" s="110">
        <v>16</v>
      </c>
      <c r="H64" s="110">
        <v>6</v>
      </c>
    </row>
    <row r="65" spans="1:8" ht="33.75">
      <c r="A65" s="106" t="s">
        <v>221</v>
      </c>
      <c r="B65" s="110">
        <v>20.228370000000002</v>
      </c>
      <c r="C65" s="110">
        <v>21.255600000000001</v>
      </c>
      <c r="D65" s="110">
        <v>10.510630000000001</v>
      </c>
      <c r="E65" s="110">
        <v>1.0999999999999999E-2</v>
      </c>
      <c r="F65" s="110">
        <v>2</v>
      </c>
      <c r="G65" s="110">
        <v>48</v>
      </c>
      <c r="H65" s="110">
        <v>0</v>
      </c>
    </row>
    <row r="66" spans="1:8" ht="22.5">
      <c r="A66" s="106" t="s">
        <v>223</v>
      </c>
      <c r="B66" s="110">
        <v>11.045500000000001</v>
      </c>
      <c r="C66" s="110">
        <v>8.1303999999999998</v>
      </c>
      <c r="D66" s="110">
        <v>5.4604999999999997</v>
      </c>
      <c r="E66" s="110">
        <v>0.6</v>
      </c>
      <c r="F66" s="110">
        <v>1</v>
      </c>
      <c r="G66" s="110">
        <v>3</v>
      </c>
      <c r="H66" s="110">
        <v>2</v>
      </c>
    </row>
    <row r="67" spans="1:8" ht="33.75">
      <c r="A67" s="106" t="s">
        <v>225</v>
      </c>
      <c r="B67" s="110">
        <v>14.877409999999999</v>
      </c>
      <c r="C67" s="110">
        <v>7.0288510000000004</v>
      </c>
      <c r="D67" s="110">
        <v>0.10892</v>
      </c>
      <c r="E67" s="110">
        <v>0</v>
      </c>
      <c r="F67" s="110">
        <v>5</v>
      </c>
      <c r="G67" s="110">
        <v>102</v>
      </c>
      <c r="H67" s="110">
        <v>1</v>
      </c>
    </row>
    <row r="68" spans="1:8" ht="33.75">
      <c r="A68" s="8" t="s">
        <v>226</v>
      </c>
      <c r="B68" s="110">
        <v>51.159170000000003</v>
      </c>
      <c r="C68" s="110">
        <v>43.846769999999999</v>
      </c>
      <c r="D68" s="110">
        <v>7.319</v>
      </c>
      <c r="E68" s="110">
        <v>0</v>
      </c>
      <c r="F68" s="110">
        <v>2</v>
      </c>
      <c r="G68" s="110">
        <v>2</v>
      </c>
      <c r="H68" s="110">
        <v>0</v>
      </c>
    </row>
    <row r="69" spans="1:8" ht="33.75">
      <c r="A69" s="106" t="s">
        <v>227</v>
      </c>
      <c r="B69" s="110">
        <v>6.5973899999999999</v>
      </c>
      <c r="C69" s="110">
        <v>2.30836</v>
      </c>
      <c r="D69" s="110">
        <v>0.33084000000000002</v>
      </c>
      <c r="E69" s="110">
        <v>0</v>
      </c>
      <c r="F69" s="110">
        <v>6</v>
      </c>
      <c r="G69" s="110">
        <v>55</v>
      </c>
      <c r="H69" s="110">
        <v>0</v>
      </c>
    </row>
    <row r="70" spans="1:8" ht="33.75">
      <c r="A70" s="106" t="s">
        <v>228</v>
      </c>
      <c r="B70" s="110">
        <v>5.3637519999999999</v>
      </c>
      <c r="C70" s="110">
        <v>10.353634</v>
      </c>
      <c r="D70" s="110">
        <v>0.69003999999999999</v>
      </c>
      <c r="E70" s="110">
        <v>0</v>
      </c>
      <c r="F70" s="110">
        <v>3</v>
      </c>
      <c r="G70" s="110">
        <v>111</v>
      </c>
      <c r="H70" s="110">
        <v>1</v>
      </c>
    </row>
    <row r="71" spans="1:8" ht="33.75">
      <c r="A71" s="106" t="s">
        <v>229</v>
      </c>
      <c r="B71" s="110">
        <v>17.003740000000001</v>
      </c>
      <c r="C71" s="110">
        <v>9.1659199999999998</v>
      </c>
      <c r="D71" s="110">
        <v>15.938739999999999</v>
      </c>
      <c r="E71" s="110">
        <v>0</v>
      </c>
      <c r="F71" s="110">
        <v>1</v>
      </c>
      <c r="G71" s="110">
        <v>0</v>
      </c>
      <c r="H71" s="110">
        <v>0</v>
      </c>
    </row>
    <row r="72" spans="1:8" ht="33.75">
      <c r="A72" s="106" t="s">
        <v>230</v>
      </c>
      <c r="B72" s="110">
        <v>16.16263</v>
      </c>
      <c r="C72" s="110">
        <v>10.051124</v>
      </c>
      <c r="D72" s="110">
        <v>0.16789999999999999</v>
      </c>
      <c r="E72" s="110">
        <v>0</v>
      </c>
      <c r="F72" s="110">
        <v>4</v>
      </c>
      <c r="G72" s="110">
        <v>35</v>
      </c>
      <c r="H72" s="110">
        <v>4</v>
      </c>
    </row>
    <row r="73" spans="1:8" ht="22.5">
      <c r="A73" s="106" t="s">
        <v>231</v>
      </c>
      <c r="B73" s="110">
        <v>0.41220000000000001</v>
      </c>
      <c r="C73" s="110">
        <v>0.68049999999999999</v>
      </c>
      <c r="D73" s="110">
        <v>2.2700000000000001E-2</v>
      </c>
      <c r="E73" s="110">
        <v>0</v>
      </c>
      <c r="F73" s="110">
        <v>1</v>
      </c>
      <c r="G73" s="110">
        <v>5</v>
      </c>
      <c r="H73" s="110">
        <v>0</v>
      </c>
    </row>
    <row r="74" spans="1:8" ht="22.5">
      <c r="A74" s="106" t="s">
        <v>232</v>
      </c>
      <c r="B74" s="110">
        <v>2.0794800000000002</v>
      </c>
      <c r="C74" s="110">
        <v>0.47698000000000002</v>
      </c>
      <c r="D74" s="110">
        <v>1.11392</v>
      </c>
      <c r="E74" s="110">
        <v>0.10392</v>
      </c>
      <c r="F74" s="110">
        <v>1</v>
      </c>
      <c r="G74" s="110">
        <v>8</v>
      </c>
      <c r="H74" s="110">
        <v>1</v>
      </c>
    </row>
    <row r="75" spans="1:8" ht="22.5">
      <c r="A75" s="106" t="s">
        <v>1484</v>
      </c>
      <c r="B75" s="110">
        <v>1.4232</v>
      </c>
      <c r="C75" s="110">
        <v>1E-3</v>
      </c>
      <c r="D75" s="110">
        <v>1.4079999999999999</v>
      </c>
      <c r="E75" s="110">
        <v>0</v>
      </c>
      <c r="F75" s="110">
        <v>0</v>
      </c>
      <c r="G75" s="110">
        <v>2</v>
      </c>
      <c r="H75" s="110">
        <v>0</v>
      </c>
    </row>
    <row r="76" spans="1:8" ht="22.5">
      <c r="A76" s="106" t="s">
        <v>233</v>
      </c>
      <c r="B76" s="110">
        <v>0.28199999999999997</v>
      </c>
      <c r="C76" s="110">
        <v>0</v>
      </c>
      <c r="D76" s="110">
        <v>6.0000000000000001E-3</v>
      </c>
      <c r="E76" s="110">
        <v>0</v>
      </c>
      <c r="F76" s="110">
        <v>0</v>
      </c>
      <c r="G76" s="110">
        <v>3</v>
      </c>
      <c r="H76" s="110">
        <v>0</v>
      </c>
    </row>
    <row r="77" spans="1:8" ht="33.75">
      <c r="A77" s="106" t="s">
        <v>235</v>
      </c>
      <c r="B77" s="110">
        <v>11.221</v>
      </c>
      <c r="C77" s="110">
        <v>4.3880249999999998</v>
      </c>
      <c r="D77" s="110">
        <v>5.8802180000000002</v>
      </c>
      <c r="E77" s="110">
        <v>1.2999999999999999E-2</v>
      </c>
      <c r="F77" s="110">
        <v>4</v>
      </c>
      <c r="G77" s="110">
        <v>110</v>
      </c>
      <c r="H77" s="110">
        <v>1</v>
      </c>
    </row>
    <row r="78" spans="1:8" ht="22.5">
      <c r="A78" s="106" t="s">
        <v>237</v>
      </c>
      <c r="B78" s="110">
        <v>18.472190000000001</v>
      </c>
      <c r="C78" s="110">
        <v>8.8776499999999992</v>
      </c>
      <c r="D78" s="110">
        <v>0.96750000000000003</v>
      </c>
      <c r="E78" s="110">
        <v>0</v>
      </c>
      <c r="F78" s="110">
        <v>5</v>
      </c>
      <c r="G78" s="110">
        <v>35</v>
      </c>
      <c r="H78" s="110">
        <v>0</v>
      </c>
    </row>
    <row r="79" spans="1:8" ht="33.75">
      <c r="A79" s="106" t="s">
        <v>238</v>
      </c>
      <c r="B79" s="110">
        <v>5.9834019999999999</v>
      </c>
      <c r="C79" s="110">
        <v>8.6267139999999998</v>
      </c>
      <c r="D79" s="110">
        <v>2.0926</v>
      </c>
      <c r="E79" s="110">
        <v>0.54610000000000003</v>
      </c>
      <c r="F79" s="110">
        <v>3</v>
      </c>
      <c r="G79" s="110">
        <v>118</v>
      </c>
      <c r="H79" s="110">
        <v>0</v>
      </c>
    </row>
    <row r="80" spans="1:8" ht="33.75">
      <c r="A80" s="106" t="s">
        <v>240</v>
      </c>
      <c r="B80" s="110">
        <v>5.85623</v>
      </c>
      <c r="C80" s="110">
        <v>10.417198000000001</v>
      </c>
      <c r="D80" s="110">
        <v>0.61872000000000005</v>
      </c>
      <c r="E80" s="110">
        <v>0</v>
      </c>
      <c r="F80" s="110">
        <v>4</v>
      </c>
      <c r="G80" s="110">
        <v>214</v>
      </c>
      <c r="H80" s="110">
        <v>0</v>
      </c>
    </row>
    <row r="81" spans="1:8" ht="33.75">
      <c r="A81" s="106" t="s">
        <v>1485</v>
      </c>
      <c r="B81" s="110">
        <v>0.39106999999999997</v>
      </c>
      <c r="C81" s="110">
        <v>0.47154000000000001</v>
      </c>
      <c r="D81" s="110">
        <v>0</v>
      </c>
      <c r="E81" s="110">
        <v>0</v>
      </c>
      <c r="F81" s="110">
        <v>1</v>
      </c>
      <c r="G81" s="110">
        <v>12</v>
      </c>
      <c r="H81" s="110">
        <v>0</v>
      </c>
    </row>
    <row r="82" spans="1:8" ht="33.75">
      <c r="A82" s="106" t="s">
        <v>1486</v>
      </c>
      <c r="B82" s="110">
        <v>7.4579999999999994E-2</v>
      </c>
      <c r="C82" s="110">
        <v>2.9899999999999999E-2</v>
      </c>
      <c r="D82" s="110">
        <v>0</v>
      </c>
      <c r="E82" s="110">
        <v>0</v>
      </c>
      <c r="F82" s="110">
        <v>0</v>
      </c>
      <c r="G82" s="110">
        <v>1</v>
      </c>
      <c r="H82" s="110">
        <v>1</v>
      </c>
    </row>
    <row r="83" spans="1:8" ht="33.75">
      <c r="A83" s="106" t="s">
        <v>1487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</row>
    <row r="84" spans="1:8" ht="56.25">
      <c r="A84" s="106" t="s">
        <v>242</v>
      </c>
      <c r="B84" s="110">
        <v>4.6528200000000002</v>
      </c>
      <c r="C84" s="110">
        <v>0</v>
      </c>
      <c r="D84" s="110">
        <v>9.3600000000000003E-2</v>
      </c>
      <c r="E84" s="110">
        <v>1.4999999999999999E-2</v>
      </c>
      <c r="F84" s="110">
        <v>1</v>
      </c>
      <c r="G84" s="110">
        <v>18</v>
      </c>
      <c r="H84" s="110">
        <v>9</v>
      </c>
    </row>
    <row r="85" spans="1:8" ht="33.75">
      <c r="A85" s="106" t="s">
        <v>1488</v>
      </c>
      <c r="B85" s="110">
        <v>0.06</v>
      </c>
      <c r="C85" s="110">
        <v>0.06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</row>
    <row r="86" spans="1:8" ht="33.75">
      <c r="A86" s="106" t="s">
        <v>243</v>
      </c>
      <c r="B86" s="110">
        <v>0.26146999999999998</v>
      </c>
      <c r="C86" s="110">
        <v>2.887</v>
      </c>
      <c r="D86" s="110">
        <v>0</v>
      </c>
      <c r="E86" s="110">
        <v>0</v>
      </c>
      <c r="F86" s="110">
        <v>0</v>
      </c>
      <c r="G86" s="110">
        <v>12</v>
      </c>
      <c r="H86" s="110">
        <v>17</v>
      </c>
    </row>
    <row r="87" spans="1:8" ht="56.25">
      <c r="A87" s="106" t="s">
        <v>244</v>
      </c>
      <c r="B87" s="110">
        <v>4.1622899999999996</v>
      </c>
      <c r="C87" s="110">
        <v>0.54337000000000002</v>
      </c>
      <c r="D87" s="110">
        <v>1.1631400000000001</v>
      </c>
      <c r="E87" s="110">
        <v>0.26100000000000001</v>
      </c>
      <c r="F87" s="110">
        <v>4</v>
      </c>
      <c r="G87" s="110">
        <v>17</v>
      </c>
      <c r="H87" s="110">
        <v>34</v>
      </c>
    </row>
    <row r="88" spans="1:8" ht="22.5">
      <c r="A88" s="106" t="s">
        <v>245</v>
      </c>
      <c r="B88" s="110">
        <v>2.0549999999999999E-2</v>
      </c>
      <c r="C88" s="110">
        <v>0.12130000000000001</v>
      </c>
      <c r="D88" s="110">
        <v>1.055E-2</v>
      </c>
      <c r="E88" s="110">
        <v>0</v>
      </c>
      <c r="F88" s="110">
        <v>0</v>
      </c>
      <c r="G88" s="110">
        <v>0</v>
      </c>
      <c r="H88" s="110">
        <v>2</v>
      </c>
    </row>
    <row r="89" spans="1:8" ht="45">
      <c r="A89" s="106" t="s">
        <v>246</v>
      </c>
      <c r="B89" s="110">
        <v>0.16192000000000001</v>
      </c>
      <c r="C89" s="110">
        <v>0</v>
      </c>
      <c r="D89" s="110">
        <v>2.69E-2</v>
      </c>
      <c r="E89" s="110">
        <v>0</v>
      </c>
      <c r="F89" s="110">
        <v>0</v>
      </c>
      <c r="G89" s="110">
        <v>4</v>
      </c>
      <c r="H89" s="110">
        <v>2</v>
      </c>
    </row>
    <row r="90" spans="1:8" ht="45">
      <c r="A90" s="106" t="s">
        <v>247</v>
      </c>
      <c r="B90" s="110">
        <v>1E-3</v>
      </c>
      <c r="C90" s="110">
        <v>0</v>
      </c>
      <c r="D90" s="110">
        <v>0</v>
      </c>
      <c r="E90" s="110">
        <v>0</v>
      </c>
      <c r="F90" s="110">
        <v>0</v>
      </c>
      <c r="G90" s="110">
        <v>1</v>
      </c>
      <c r="H90" s="110">
        <v>0</v>
      </c>
    </row>
    <row r="91" spans="1:8" ht="45">
      <c r="A91" s="106" t="s">
        <v>248</v>
      </c>
      <c r="B91" s="110">
        <v>0.58987999999999996</v>
      </c>
      <c r="C91" s="110">
        <v>0.8</v>
      </c>
      <c r="D91" s="110">
        <v>0.2908</v>
      </c>
      <c r="E91" s="110">
        <v>2.3E-2</v>
      </c>
      <c r="F91" s="110">
        <v>0</v>
      </c>
      <c r="G91" s="110">
        <v>4</v>
      </c>
      <c r="H91" s="110">
        <v>8</v>
      </c>
    </row>
    <row r="92" spans="1:8" ht="33.75">
      <c r="A92" s="106" t="s">
        <v>249</v>
      </c>
      <c r="B92" s="110">
        <v>0.14846999999999999</v>
      </c>
      <c r="C92" s="110">
        <v>1.2E-2</v>
      </c>
      <c r="D92" s="110">
        <v>4.7419999999999997E-2</v>
      </c>
      <c r="E92" s="110">
        <v>0.01</v>
      </c>
      <c r="F92" s="110">
        <v>0</v>
      </c>
      <c r="G92" s="110">
        <v>8</v>
      </c>
      <c r="H92" s="110">
        <v>7</v>
      </c>
    </row>
    <row r="93" spans="1:8" ht="22.5">
      <c r="A93" s="106" t="s">
        <v>250</v>
      </c>
      <c r="B93" s="110">
        <v>1.7180000000000001E-2</v>
      </c>
      <c r="C93" s="110">
        <v>2.5000000000000001E-2</v>
      </c>
      <c r="D93" s="110">
        <v>0</v>
      </c>
      <c r="E93" s="110">
        <v>0</v>
      </c>
      <c r="F93" s="110">
        <v>0</v>
      </c>
      <c r="G93" s="110">
        <v>2</v>
      </c>
      <c r="H93" s="110">
        <v>0</v>
      </c>
    </row>
    <row r="94" spans="1:8" ht="33.75">
      <c r="A94" s="106" t="s">
        <v>252</v>
      </c>
      <c r="B94" s="110">
        <v>0.26899000000000001</v>
      </c>
      <c r="C94" s="110">
        <v>8.8900000000000007E-2</v>
      </c>
      <c r="D94" s="110">
        <v>4.4019999999999997E-2</v>
      </c>
      <c r="E94" s="110">
        <v>0</v>
      </c>
      <c r="F94" s="110">
        <v>1</v>
      </c>
      <c r="G94" s="110">
        <v>14</v>
      </c>
      <c r="H94" s="110">
        <v>17</v>
      </c>
    </row>
    <row r="95" spans="1:8" ht="45">
      <c r="A95" s="106" t="s">
        <v>253</v>
      </c>
      <c r="B95" s="110">
        <v>0.12570000000000001</v>
      </c>
      <c r="C95" s="110">
        <v>0</v>
      </c>
      <c r="D95" s="110">
        <v>7.0220000000000005E-2</v>
      </c>
      <c r="E95" s="110">
        <v>6.0560000000000003E-2</v>
      </c>
      <c r="F95" s="110">
        <v>0</v>
      </c>
      <c r="G95" s="110">
        <v>4</v>
      </c>
      <c r="H95" s="110">
        <v>3</v>
      </c>
    </row>
    <row r="96" spans="1:8" ht="45">
      <c r="A96" s="106" t="s">
        <v>254</v>
      </c>
      <c r="B96" s="110">
        <v>7.5926179999999999</v>
      </c>
      <c r="C96" s="110">
        <v>3.42096</v>
      </c>
      <c r="D96" s="110">
        <v>0.155808</v>
      </c>
      <c r="E96" s="110">
        <v>5.7700000000000001E-2</v>
      </c>
      <c r="F96" s="110">
        <v>2</v>
      </c>
      <c r="G96" s="110">
        <v>65</v>
      </c>
      <c r="H96" s="110">
        <v>32</v>
      </c>
    </row>
    <row r="97" spans="1:8" ht="33.75">
      <c r="A97" s="106" t="s">
        <v>255</v>
      </c>
      <c r="B97" s="110">
        <v>0.20141999999999999</v>
      </c>
      <c r="C97" s="110">
        <v>0</v>
      </c>
      <c r="D97" s="110">
        <v>3.3500000000000002E-2</v>
      </c>
      <c r="E97" s="110">
        <v>7.0000000000000001E-3</v>
      </c>
      <c r="F97" s="110">
        <v>0</v>
      </c>
      <c r="G97" s="110">
        <v>8</v>
      </c>
      <c r="H97" s="110">
        <v>5</v>
      </c>
    </row>
    <row r="98" spans="1:8" ht="22.5">
      <c r="A98" s="106" t="s">
        <v>256</v>
      </c>
      <c r="B98" s="110">
        <v>0.16162000000000001</v>
      </c>
      <c r="C98" s="110">
        <v>0.3</v>
      </c>
      <c r="D98" s="110">
        <v>0.15</v>
      </c>
      <c r="E98" s="110">
        <v>0</v>
      </c>
      <c r="F98" s="110">
        <v>0</v>
      </c>
      <c r="G98" s="110">
        <v>2</v>
      </c>
      <c r="H98" s="110">
        <v>1</v>
      </c>
    </row>
    <row r="99" spans="1:8" ht="33.75">
      <c r="A99" s="106" t="s">
        <v>259</v>
      </c>
      <c r="B99" s="110">
        <v>2.2446299999999999</v>
      </c>
      <c r="C99" s="110">
        <v>0.16028999999999999</v>
      </c>
      <c r="D99" s="110">
        <v>0.19639999999999999</v>
      </c>
      <c r="E99" s="110">
        <v>2.1000000000000001E-2</v>
      </c>
      <c r="F99" s="110">
        <v>4</v>
      </c>
      <c r="G99" s="110">
        <v>40</v>
      </c>
      <c r="H99" s="110">
        <v>10</v>
      </c>
    </row>
    <row r="100" spans="1:8" ht="22.5">
      <c r="A100" s="106" t="s">
        <v>261</v>
      </c>
      <c r="B100" s="110">
        <v>2.358E-2</v>
      </c>
      <c r="C100" s="110">
        <v>1.4999999999999999E-2</v>
      </c>
      <c r="D100" s="110">
        <v>0</v>
      </c>
      <c r="E100" s="110">
        <v>0</v>
      </c>
      <c r="F100" s="110">
        <v>0</v>
      </c>
      <c r="G100" s="110">
        <v>3</v>
      </c>
      <c r="H100" s="110">
        <v>0</v>
      </c>
    </row>
    <row r="101" spans="1:8" ht="33.75">
      <c r="A101" s="106" t="s">
        <v>263</v>
      </c>
      <c r="B101" s="110">
        <v>1.2242500000000001</v>
      </c>
      <c r="C101" s="110">
        <v>3.7999999999999999E-2</v>
      </c>
      <c r="D101" s="110">
        <v>0.98499999999999999</v>
      </c>
      <c r="E101" s="110">
        <v>0.98499999999999999</v>
      </c>
      <c r="F101" s="110">
        <v>3</v>
      </c>
      <c r="G101" s="110">
        <v>14</v>
      </c>
      <c r="H101" s="110">
        <v>0</v>
      </c>
    </row>
    <row r="102" spans="1:8" ht="22.5">
      <c r="A102" s="106" t="s">
        <v>264</v>
      </c>
      <c r="B102" s="110">
        <v>0.52934000000000003</v>
      </c>
      <c r="C102" s="110">
        <v>3.1899999999999998E-2</v>
      </c>
      <c r="D102" s="110">
        <v>2.3E-2</v>
      </c>
      <c r="E102" s="110">
        <v>0</v>
      </c>
      <c r="F102" s="110">
        <v>3</v>
      </c>
      <c r="G102" s="110">
        <v>10</v>
      </c>
      <c r="H102" s="110">
        <v>8</v>
      </c>
    </row>
    <row r="103" spans="1:8" ht="22.5">
      <c r="A103" s="106" t="s">
        <v>266</v>
      </c>
      <c r="B103" s="110">
        <v>0.59211999999999998</v>
      </c>
      <c r="C103" s="110">
        <v>2.0857000000000001</v>
      </c>
      <c r="D103" s="110">
        <v>0.1409</v>
      </c>
      <c r="E103" s="110">
        <v>1.95E-2</v>
      </c>
      <c r="F103" s="110">
        <v>3</v>
      </c>
      <c r="G103" s="110">
        <v>17</v>
      </c>
      <c r="H103" s="110">
        <v>17</v>
      </c>
    </row>
    <row r="104" spans="1:8" ht="22.5">
      <c r="A104" s="106" t="s">
        <v>268</v>
      </c>
      <c r="B104" s="110">
        <v>4.0500000000000001E-2</v>
      </c>
      <c r="C104" s="110">
        <v>0</v>
      </c>
      <c r="D104" s="110">
        <v>1.4999999999999999E-2</v>
      </c>
      <c r="E104" s="110">
        <v>0</v>
      </c>
      <c r="F104" s="110">
        <v>0</v>
      </c>
      <c r="G104" s="110">
        <v>0</v>
      </c>
      <c r="H104" s="110">
        <v>3</v>
      </c>
    </row>
    <row r="105" spans="1:8" ht="22.5">
      <c r="A105" s="106" t="s">
        <v>270</v>
      </c>
      <c r="B105" s="110">
        <v>1.6479999999999999</v>
      </c>
      <c r="C105" s="110">
        <v>0</v>
      </c>
      <c r="D105" s="110">
        <v>1.6479999999999999</v>
      </c>
      <c r="E105" s="110">
        <v>1.5</v>
      </c>
      <c r="F105" s="110">
        <v>0</v>
      </c>
      <c r="G105" s="110">
        <v>0</v>
      </c>
      <c r="H105" s="110">
        <v>0</v>
      </c>
    </row>
    <row r="106" spans="1:8" ht="33.75">
      <c r="A106" s="106" t="s">
        <v>271</v>
      </c>
      <c r="B106" s="110">
        <v>5.9700000000000003E-2</v>
      </c>
      <c r="C106" s="110">
        <v>0</v>
      </c>
      <c r="D106" s="110">
        <v>0</v>
      </c>
      <c r="E106" s="110">
        <v>0</v>
      </c>
      <c r="F106" s="110">
        <v>2</v>
      </c>
      <c r="G106" s="110">
        <v>1</v>
      </c>
      <c r="H106" s="110">
        <v>0</v>
      </c>
    </row>
    <row r="107" spans="1:8" ht="22.5">
      <c r="A107" s="106" t="s">
        <v>272</v>
      </c>
      <c r="B107" s="110">
        <v>2.3241100000000001</v>
      </c>
      <c r="C107" s="110">
        <v>0.92091000000000001</v>
      </c>
      <c r="D107" s="110">
        <v>0.80603999999999998</v>
      </c>
      <c r="E107" s="110">
        <v>0.79103999999999997</v>
      </c>
      <c r="F107" s="110">
        <v>2</v>
      </c>
      <c r="G107" s="110">
        <v>33</v>
      </c>
      <c r="H107" s="110">
        <v>0</v>
      </c>
    </row>
    <row r="108" spans="1:8" ht="22.5">
      <c r="A108" s="106" t="s">
        <v>274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</row>
    <row r="109" spans="1:8" ht="22.5">
      <c r="A109" s="106" t="s">
        <v>275</v>
      </c>
      <c r="B109" s="110">
        <v>1.6836800000000001</v>
      </c>
      <c r="C109" s="110">
        <v>9.6893399999999996</v>
      </c>
      <c r="D109" s="110">
        <v>6.0999999999999999E-2</v>
      </c>
      <c r="E109" s="110">
        <v>4.5999999999999999E-2</v>
      </c>
      <c r="F109" s="110">
        <v>0</v>
      </c>
      <c r="G109" s="110">
        <v>4</v>
      </c>
      <c r="H109" s="110">
        <v>3</v>
      </c>
    </row>
    <row r="110" spans="1:8" ht="22.5">
      <c r="A110" s="106" t="s">
        <v>276</v>
      </c>
      <c r="B110" s="110">
        <v>2.1499999999999998E-2</v>
      </c>
      <c r="C110" s="110">
        <v>1.95E-2</v>
      </c>
      <c r="D110" s="110">
        <v>0.01</v>
      </c>
      <c r="E110" s="110">
        <v>0</v>
      </c>
      <c r="F110" s="110">
        <v>0</v>
      </c>
      <c r="G110" s="110">
        <v>0</v>
      </c>
      <c r="H110" s="110">
        <v>2</v>
      </c>
    </row>
    <row r="111" spans="1:8" ht="22.5">
      <c r="A111" s="106" t="s">
        <v>277</v>
      </c>
      <c r="B111" s="110">
        <v>0.39895999999999998</v>
      </c>
      <c r="C111" s="110">
        <v>7.5999999999999998E-2</v>
      </c>
      <c r="D111" s="110">
        <v>3.2149999999999998E-2</v>
      </c>
      <c r="E111" s="110">
        <v>0</v>
      </c>
      <c r="F111" s="110">
        <v>2</v>
      </c>
      <c r="G111" s="110">
        <v>30</v>
      </c>
      <c r="H111" s="110">
        <v>0</v>
      </c>
    </row>
    <row r="112" spans="1:8" ht="22.5">
      <c r="A112" s="106" t="s">
        <v>279</v>
      </c>
      <c r="B112" s="110">
        <v>1.4943660000000001</v>
      </c>
      <c r="C112" s="110">
        <v>0.35519000000000001</v>
      </c>
      <c r="D112" s="110">
        <v>0.20104</v>
      </c>
      <c r="E112" s="110">
        <v>0</v>
      </c>
      <c r="F112" s="110">
        <v>1</v>
      </c>
      <c r="G112" s="110">
        <v>58</v>
      </c>
      <c r="H112" s="110">
        <v>0</v>
      </c>
    </row>
    <row r="113" spans="1:8" ht="33.75">
      <c r="A113" s="106" t="s">
        <v>280</v>
      </c>
      <c r="B113" s="110">
        <v>2.76023</v>
      </c>
      <c r="C113" s="110">
        <v>0.38691999999999999</v>
      </c>
      <c r="D113" s="110">
        <v>0</v>
      </c>
      <c r="E113" s="110">
        <v>0</v>
      </c>
      <c r="F113" s="110">
        <v>3</v>
      </c>
      <c r="G113" s="110">
        <v>57</v>
      </c>
      <c r="H113" s="110">
        <v>3</v>
      </c>
    </row>
    <row r="114" spans="1:8" ht="22.5">
      <c r="A114" s="106" t="s">
        <v>283</v>
      </c>
      <c r="B114" s="110">
        <v>0.1487</v>
      </c>
      <c r="C114" s="110">
        <v>5.176E-2</v>
      </c>
      <c r="D114" s="110">
        <v>0</v>
      </c>
      <c r="E114" s="110">
        <v>0</v>
      </c>
      <c r="F114" s="110">
        <v>3</v>
      </c>
      <c r="G114" s="110">
        <v>11</v>
      </c>
      <c r="H114" s="110">
        <v>0</v>
      </c>
    </row>
    <row r="115" spans="1:8" ht="33.75">
      <c r="A115" s="106" t="s">
        <v>285</v>
      </c>
      <c r="B115" s="110">
        <v>0.76532999999999995</v>
      </c>
      <c r="C115" s="110">
        <v>0.20741000000000001</v>
      </c>
      <c r="D115" s="110">
        <v>0</v>
      </c>
      <c r="E115" s="110">
        <v>0</v>
      </c>
      <c r="F115" s="110">
        <v>4</v>
      </c>
      <c r="G115" s="110">
        <v>28</v>
      </c>
      <c r="H115" s="110">
        <v>0</v>
      </c>
    </row>
    <row r="116" spans="1:8" ht="22.5">
      <c r="A116" s="106" t="s">
        <v>287</v>
      </c>
      <c r="B116" s="110">
        <v>1.4125000000000001</v>
      </c>
      <c r="C116" s="110">
        <v>0.96047000000000005</v>
      </c>
      <c r="D116" s="110">
        <v>0</v>
      </c>
      <c r="E116" s="110">
        <v>0</v>
      </c>
      <c r="F116" s="110">
        <v>1</v>
      </c>
      <c r="G116" s="110">
        <v>16</v>
      </c>
      <c r="H116" s="110">
        <v>0</v>
      </c>
    </row>
    <row r="117" spans="1:8" ht="22.5">
      <c r="A117" s="106" t="s">
        <v>289</v>
      </c>
      <c r="B117" s="110">
        <v>0.70623999999999998</v>
      </c>
      <c r="C117" s="110">
        <v>0.13289999999999999</v>
      </c>
      <c r="D117" s="110">
        <v>0.04</v>
      </c>
      <c r="E117" s="110">
        <v>0.04</v>
      </c>
      <c r="F117" s="110">
        <v>2</v>
      </c>
      <c r="G117" s="110">
        <v>9</v>
      </c>
      <c r="H117" s="110">
        <v>9</v>
      </c>
    </row>
    <row r="118" spans="1:8" ht="22.5">
      <c r="A118" s="106" t="s">
        <v>290</v>
      </c>
      <c r="B118" s="110">
        <v>0.50139</v>
      </c>
      <c r="C118" s="110">
        <v>0.45299</v>
      </c>
      <c r="D118" s="110">
        <v>0</v>
      </c>
      <c r="E118" s="110">
        <v>0</v>
      </c>
      <c r="F118" s="110">
        <v>2</v>
      </c>
      <c r="G118" s="110">
        <v>12</v>
      </c>
      <c r="H118" s="110">
        <v>0</v>
      </c>
    </row>
    <row r="119" spans="1:8" ht="33.75">
      <c r="A119" s="106" t="s">
        <v>292</v>
      </c>
      <c r="B119" s="110">
        <v>1.82457</v>
      </c>
      <c r="C119" s="110">
        <v>1.58002</v>
      </c>
      <c r="D119" s="110">
        <v>0.39560000000000001</v>
      </c>
      <c r="E119" s="110">
        <v>0.28549999999999998</v>
      </c>
      <c r="F119" s="110">
        <v>3</v>
      </c>
      <c r="G119" s="110">
        <v>17</v>
      </c>
      <c r="H119" s="110">
        <v>4</v>
      </c>
    </row>
    <row r="120" spans="1:8" ht="33.75">
      <c r="A120" s="106" t="s">
        <v>294</v>
      </c>
      <c r="B120" s="110">
        <v>2.0070399999999999</v>
      </c>
      <c r="C120" s="110">
        <v>0.62067000000000005</v>
      </c>
      <c r="D120" s="110">
        <v>0.35909999999999997</v>
      </c>
      <c r="E120" s="110">
        <v>9.1300000000000006E-2</v>
      </c>
      <c r="F120" s="110">
        <v>2</v>
      </c>
      <c r="G120" s="110">
        <v>43</v>
      </c>
      <c r="H120" s="110">
        <v>123</v>
      </c>
    </row>
    <row r="121" spans="1:8" ht="22.5">
      <c r="A121" s="106" t="s">
        <v>296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</row>
    <row r="122" spans="1:8" ht="22.5">
      <c r="A122" s="106" t="s">
        <v>297</v>
      </c>
      <c r="B122" s="110">
        <v>2.3582000000000001</v>
      </c>
      <c r="C122" s="110">
        <v>1.4</v>
      </c>
      <c r="D122" s="110">
        <v>4.87E-2</v>
      </c>
      <c r="E122" s="110">
        <v>3.8699999999999998E-2</v>
      </c>
      <c r="F122" s="110">
        <v>0</v>
      </c>
      <c r="G122" s="110">
        <v>5</v>
      </c>
      <c r="H122" s="110">
        <v>4</v>
      </c>
    </row>
    <row r="123" spans="1:8" ht="33.75">
      <c r="A123" s="106" t="s">
        <v>299</v>
      </c>
      <c r="B123" s="110">
        <v>0.7984</v>
      </c>
      <c r="C123" s="110">
        <v>0.8972</v>
      </c>
      <c r="D123" s="110">
        <v>0.45200000000000001</v>
      </c>
      <c r="E123" s="110">
        <v>0.27</v>
      </c>
      <c r="F123" s="110">
        <v>0</v>
      </c>
      <c r="G123" s="110">
        <v>12</v>
      </c>
      <c r="H123" s="110">
        <v>11</v>
      </c>
    </row>
    <row r="124" spans="1:8" ht="22.5">
      <c r="A124" s="106" t="s">
        <v>300</v>
      </c>
      <c r="B124" s="110">
        <v>2.5402200000000001</v>
      </c>
      <c r="C124" s="110">
        <v>2.4395099999999998</v>
      </c>
      <c r="D124" s="110">
        <v>1.2943800000000001</v>
      </c>
      <c r="E124" s="110">
        <v>0</v>
      </c>
      <c r="F124" s="110">
        <v>2</v>
      </c>
      <c r="G124" s="110">
        <v>12</v>
      </c>
      <c r="H124" s="110">
        <v>0</v>
      </c>
    </row>
    <row r="125" spans="1:8" ht="33.75">
      <c r="A125" s="106" t="s">
        <v>301</v>
      </c>
      <c r="B125" s="110">
        <v>0.48154999999999998</v>
      </c>
      <c r="C125" s="110">
        <v>2.5000000000000001E-2</v>
      </c>
      <c r="D125" s="110">
        <v>8.8499999999999995E-2</v>
      </c>
      <c r="E125" s="110">
        <v>2.3E-2</v>
      </c>
      <c r="F125" s="110">
        <v>0</v>
      </c>
      <c r="G125" s="110">
        <v>12</v>
      </c>
      <c r="H125" s="110">
        <v>21</v>
      </c>
    </row>
    <row r="126" spans="1:8" ht="22.5">
      <c r="A126" s="106" t="s">
        <v>302</v>
      </c>
      <c r="B126" s="110">
        <v>1.59426</v>
      </c>
      <c r="C126" s="110">
        <v>0</v>
      </c>
      <c r="D126" s="110">
        <v>0.17884</v>
      </c>
      <c r="E126" s="110">
        <v>0.14584</v>
      </c>
      <c r="F126" s="110">
        <v>0</v>
      </c>
      <c r="G126" s="110">
        <v>11</v>
      </c>
      <c r="H126" s="110">
        <v>41</v>
      </c>
    </row>
    <row r="127" spans="1:8" ht="22.5">
      <c r="A127" s="106" t="s">
        <v>303</v>
      </c>
      <c r="B127" s="110">
        <v>0.1255</v>
      </c>
      <c r="C127" s="110">
        <v>6.4299999999999996E-2</v>
      </c>
      <c r="D127" s="110">
        <v>4.8000000000000001E-2</v>
      </c>
      <c r="E127" s="110">
        <v>2.5000000000000001E-2</v>
      </c>
      <c r="F127" s="110">
        <v>0</v>
      </c>
      <c r="G127" s="110">
        <v>4</v>
      </c>
      <c r="H127" s="110">
        <v>5</v>
      </c>
    </row>
    <row r="128" spans="1:8" ht="22.5">
      <c r="A128" s="106" t="s">
        <v>304</v>
      </c>
      <c r="B128" s="110">
        <v>8.4099999999999994E-2</v>
      </c>
      <c r="C128" s="110">
        <v>0.42</v>
      </c>
      <c r="D128" s="110">
        <v>1.06E-2</v>
      </c>
      <c r="E128" s="110">
        <v>0</v>
      </c>
      <c r="F128" s="110">
        <v>0</v>
      </c>
      <c r="G128" s="110">
        <v>5</v>
      </c>
      <c r="H128" s="110">
        <v>4</v>
      </c>
    </row>
    <row r="129" spans="1:8" ht="22.5">
      <c r="A129" s="106" t="s">
        <v>305</v>
      </c>
      <c r="B129" s="110">
        <v>6.0999999999999999E-2</v>
      </c>
      <c r="C129" s="110">
        <v>0</v>
      </c>
      <c r="D129" s="110">
        <v>2.1000000000000001E-2</v>
      </c>
      <c r="E129" s="110">
        <v>7.0000000000000001E-3</v>
      </c>
      <c r="F129" s="110">
        <v>0</v>
      </c>
      <c r="G129" s="110">
        <v>2</v>
      </c>
      <c r="H129" s="110">
        <v>2</v>
      </c>
    </row>
    <row r="130" spans="1:8" ht="33.75">
      <c r="A130" s="106" t="s">
        <v>306</v>
      </c>
      <c r="B130" s="110">
        <v>81.871740000000003</v>
      </c>
      <c r="C130" s="110">
        <v>0.24215</v>
      </c>
      <c r="D130" s="110">
        <v>0.37890000000000001</v>
      </c>
      <c r="E130" s="110">
        <v>5.0500000000000003E-2</v>
      </c>
      <c r="F130" s="110">
        <v>2</v>
      </c>
      <c r="G130" s="110">
        <v>11</v>
      </c>
      <c r="H130" s="110">
        <v>20</v>
      </c>
    </row>
    <row r="131" spans="1:8" ht="22.5">
      <c r="A131" s="106" t="s">
        <v>308</v>
      </c>
      <c r="B131" s="110">
        <v>0.39489999999999997</v>
      </c>
      <c r="C131" s="110">
        <v>1.355</v>
      </c>
      <c r="D131" s="110">
        <v>0.29349999999999998</v>
      </c>
      <c r="E131" s="110">
        <v>0.28549999999999998</v>
      </c>
      <c r="F131" s="110">
        <v>0</v>
      </c>
      <c r="G131" s="110">
        <v>1</v>
      </c>
      <c r="H131" s="110">
        <v>9</v>
      </c>
    </row>
    <row r="132" spans="1:8" ht="22.5">
      <c r="A132" s="106" t="s">
        <v>309</v>
      </c>
      <c r="B132" s="110">
        <v>0.38632</v>
      </c>
      <c r="C132" s="110">
        <v>6.0000000000000001E-3</v>
      </c>
      <c r="D132" s="110">
        <v>5.8479999999999997E-2</v>
      </c>
      <c r="E132" s="110">
        <v>0.03</v>
      </c>
      <c r="F132" s="110">
        <v>0</v>
      </c>
      <c r="G132" s="110">
        <v>5</v>
      </c>
      <c r="H132" s="110">
        <v>30</v>
      </c>
    </row>
    <row r="133" spans="1:8" ht="22.5">
      <c r="A133" s="106" t="s">
        <v>311</v>
      </c>
      <c r="B133" s="110">
        <v>8.4525000000000003E-2</v>
      </c>
      <c r="C133" s="110">
        <v>2.5499999999999998E-2</v>
      </c>
      <c r="D133" s="110">
        <v>2.9700000000000001E-2</v>
      </c>
      <c r="E133" s="110">
        <v>0</v>
      </c>
      <c r="F133" s="110">
        <v>2</v>
      </c>
      <c r="G133" s="110">
        <v>1</v>
      </c>
      <c r="H133" s="110">
        <v>2</v>
      </c>
    </row>
    <row r="134" spans="1:8" ht="22.5">
      <c r="A134" s="106" t="s">
        <v>312</v>
      </c>
      <c r="B134" s="110">
        <v>0.31684000000000001</v>
      </c>
      <c r="C134" s="110">
        <v>3.0000000000000001E-3</v>
      </c>
      <c r="D134" s="110">
        <v>4.2500000000000003E-2</v>
      </c>
      <c r="E134" s="110">
        <v>3.95E-2</v>
      </c>
      <c r="F134" s="110">
        <v>0</v>
      </c>
      <c r="G134" s="110">
        <v>6</v>
      </c>
      <c r="H134" s="110">
        <v>19</v>
      </c>
    </row>
    <row r="135" spans="1:8" ht="22.5">
      <c r="A135" s="106" t="s">
        <v>314</v>
      </c>
      <c r="B135" s="110">
        <v>6.5000000000000002E-2</v>
      </c>
      <c r="C135" s="110">
        <v>2.001E-2</v>
      </c>
      <c r="D135" s="110">
        <v>4.4999999999999998E-2</v>
      </c>
      <c r="E135" s="110">
        <v>0</v>
      </c>
      <c r="F135" s="110">
        <v>2</v>
      </c>
      <c r="G135" s="110">
        <v>0</v>
      </c>
      <c r="H135" s="110">
        <v>0</v>
      </c>
    </row>
    <row r="136" spans="1:8" ht="22.5">
      <c r="A136" s="106" t="s">
        <v>316</v>
      </c>
      <c r="B136" s="110">
        <v>2.2708300000000001</v>
      </c>
      <c r="C136" s="110">
        <v>0.39149</v>
      </c>
      <c r="D136" s="110">
        <v>9.1999999999999998E-2</v>
      </c>
      <c r="E136" s="110">
        <v>0</v>
      </c>
      <c r="F136" s="110">
        <v>5</v>
      </c>
      <c r="G136" s="110">
        <v>62</v>
      </c>
      <c r="H136" s="110">
        <v>0</v>
      </c>
    </row>
    <row r="137" spans="1:8" ht="22.5">
      <c r="A137" s="106" t="s">
        <v>318</v>
      </c>
      <c r="B137" s="110">
        <v>8.2256400000000003</v>
      </c>
      <c r="C137" s="110">
        <v>7.1473199999999997</v>
      </c>
      <c r="D137" s="110">
        <v>0.73509999999999998</v>
      </c>
      <c r="E137" s="110">
        <v>0</v>
      </c>
      <c r="F137" s="110">
        <v>3</v>
      </c>
      <c r="G137" s="110">
        <v>32</v>
      </c>
      <c r="H137" s="110">
        <v>0</v>
      </c>
    </row>
    <row r="138" spans="1:8" ht="33.75">
      <c r="A138" s="106" t="s">
        <v>319</v>
      </c>
      <c r="B138" s="110">
        <v>0.55391000000000001</v>
      </c>
      <c r="C138" s="110">
        <v>0.26268000000000002</v>
      </c>
      <c r="D138" s="110">
        <v>2.5999999999999999E-2</v>
      </c>
      <c r="E138" s="110">
        <v>0</v>
      </c>
      <c r="F138" s="110">
        <v>2</v>
      </c>
      <c r="G138" s="110">
        <v>29</v>
      </c>
      <c r="H138" s="110">
        <v>0</v>
      </c>
    </row>
    <row r="139" spans="1:8" ht="33.75">
      <c r="A139" s="106" t="s">
        <v>320</v>
      </c>
      <c r="B139" s="110">
        <v>7.8859199999999996</v>
      </c>
      <c r="C139" s="110">
        <v>1.4159299999999999</v>
      </c>
      <c r="D139" s="110">
        <v>1.7506999999999999</v>
      </c>
      <c r="E139" s="110">
        <v>0</v>
      </c>
      <c r="F139" s="110">
        <v>3</v>
      </c>
      <c r="G139" s="110">
        <v>18</v>
      </c>
      <c r="H139" s="110">
        <v>1</v>
      </c>
    </row>
    <row r="140" spans="1:8" ht="22.5">
      <c r="A140" s="106" t="s">
        <v>322</v>
      </c>
      <c r="B140" s="110">
        <v>2.0007999999999999</v>
      </c>
      <c r="C140" s="110">
        <v>1.405</v>
      </c>
      <c r="D140" s="110">
        <v>0.2616</v>
      </c>
      <c r="E140" s="110">
        <v>1.4999999999999999E-2</v>
      </c>
      <c r="F140" s="110">
        <v>1</v>
      </c>
      <c r="G140" s="110">
        <v>4</v>
      </c>
      <c r="H140" s="110">
        <v>1</v>
      </c>
    </row>
    <row r="141" spans="1:8" ht="22.5">
      <c r="A141" s="106" t="s">
        <v>323</v>
      </c>
      <c r="B141" s="110">
        <v>1.50888</v>
      </c>
      <c r="C141" s="110">
        <v>0.22320999999999999</v>
      </c>
      <c r="D141" s="110">
        <v>1.1206499999999999</v>
      </c>
      <c r="E141" s="110">
        <v>2.5000000000000001E-2</v>
      </c>
      <c r="F141" s="110">
        <v>3</v>
      </c>
      <c r="G141" s="110">
        <v>16</v>
      </c>
      <c r="H141" s="110">
        <v>17</v>
      </c>
    </row>
    <row r="142" spans="1:8" ht="22.5">
      <c r="A142" s="106" t="s">
        <v>325</v>
      </c>
      <c r="B142" s="110">
        <v>6.6613899999999999</v>
      </c>
      <c r="C142" s="110">
        <v>2.2433700000000001</v>
      </c>
      <c r="D142" s="110">
        <v>0.47199999999999998</v>
      </c>
      <c r="E142" s="110">
        <v>0</v>
      </c>
      <c r="F142" s="110">
        <v>4</v>
      </c>
      <c r="G142" s="110">
        <v>176</v>
      </c>
      <c r="H142" s="110">
        <v>3</v>
      </c>
    </row>
    <row r="143" spans="1:8" ht="33.75">
      <c r="A143" s="106" t="s">
        <v>327</v>
      </c>
      <c r="B143" s="110">
        <v>18.15709</v>
      </c>
      <c r="C143" s="110">
        <v>0.48898000000000003</v>
      </c>
      <c r="D143" s="110">
        <v>16.45036</v>
      </c>
      <c r="E143" s="110">
        <v>4.8590000000000001E-2</v>
      </c>
      <c r="F143" s="110">
        <v>3</v>
      </c>
      <c r="G143" s="110">
        <v>70</v>
      </c>
      <c r="H143" s="110">
        <v>97</v>
      </c>
    </row>
    <row r="144" spans="1:8" ht="22.5">
      <c r="A144" s="106" t="s">
        <v>330</v>
      </c>
      <c r="B144" s="110">
        <v>2.6351</v>
      </c>
      <c r="C144" s="110">
        <v>1.1464000000000001</v>
      </c>
      <c r="D144" s="110">
        <v>1.706</v>
      </c>
      <c r="E144" s="110">
        <v>0.05</v>
      </c>
      <c r="F144" s="110">
        <v>4</v>
      </c>
      <c r="G144" s="110">
        <v>18</v>
      </c>
      <c r="H144" s="110">
        <v>23</v>
      </c>
    </row>
    <row r="145" spans="1:8" ht="33.75">
      <c r="A145" s="106" t="s">
        <v>332</v>
      </c>
      <c r="B145" s="110">
        <v>2.6782699999999999</v>
      </c>
      <c r="C145" s="110">
        <v>1.3541099999999999</v>
      </c>
      <c r="D145" s="110">
        <v>0.31909999999999999</v>
      </c>
      <c r="E145" s="110">
        <v>0.14549999999999999</v>
      </c>
      <c r="F145" s="110">
        <v>6</v>
      </c>
      <c r="G145" s="110">
        <v>33</v>
      </c>
      <c r="H145" s="110">
        <v>46</v>
      </c>
    </row>
    <row r="146" spans="1:8" ht="22.5">
      <c r="A146" s="106" t="s">
        <v>334</v>
      </c>
      <c r="B146" s="110">
        <v>0.21224999999999999</v>
      </c>
      <c r="C146" s="110">
        <v>1.00495</v>
      </c>
      <c r="D146" s="110">
        <v>6.4949999999999994E-2</v>
      </c>
      <c r="E146" s="110">
        <v>3.5999999999999997E-2</v>
      </c>
      <c r="F146" s="110">
        <v>0</v>
      </c>
      <c r="G146" s="110">
        <v>6</v>
      </c>
      <c r="H146" s="110">
        <v>14</v>
      </c>
    </row>
    <row r="147" spans="1:8" ht="22.5">
      <c r="A147" s="106" t="s">
        <v>336</v>
      </c>
      <c r="B147" s="110">
        <v>0.69989000000000001</v>
      </c>
      <c r="C147" s="110">
        <v>2.8000000000000001E-2</v>
      </c>
      <c r="D147" s="110">
        <v>0.248</v>
      </c>
      <c r="E147" s="110">
        <v>0.14799999999999999</v>
      </c>
      <c r="F147" s="110">
        <v>0</v>
      </c>
      <c r="G147" s="110">
        <v>8</v>
      </c>
      <c r="H147" s="110">
        <v>30</v>
      </c>
    </row>
    <row r="148" spans="1:8" ht="22.5">
      <c r="A148" s="106" t="s">
        <v>337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</row>
    <row r="149" spans="1:8" ht="22.5">
      <c r="A149" s="106" t="s">
        <v>338</v>
      </c>
      <c r="B149" s="110">
        <v>1.55E-2</v>
      </c>
      <c r="C149" s="110">
        <v>1.8800000000000001E-2</v>
      </c>
      <c r="D149" s="110">
        <v>0</v>
      </c>
      <c r="E149" s="110">
        <v>0</v>
      </c>
      <c r="F149" s="110">
        <v>0</v>
      </c>
      <c r="G149" s="110">
        <v>3</v>
      </c>
      <c r="H149" s="110">
        <v>0</v>
      </c>
    </row>
    <row r="150" spans="1:8" ht="22.5">
      <c r="A150" s="106" t="s">
        <v>340</v>
      </c>
      <c r="B150" s="110">
        <v>0.18734999999999999</v>
      </c>
      <c r="C150" s="110">
        <v>3.015E-2</v>
      </c>
      <c r="D150" s="110">
        <v>0</v>
      </c>
      <c r="E150" s="110">
        <v>0</v>
      </c>
      <c r="F150" s="110">
        <v>3</v>
      </c>
      <c r="G150" s="110">
        <v>9</v>
      </c>
      <c r="H150" s="110">
        <v>0</v>
      </c>
    </row>
    <row r="151" spans="1:8" ht="22.5">
      <c r="A151" s="106" t="s">
        <v>342</v>
      </c>
      <c r="B151" s="110">
        <v>0.35188000000000003</v>
      </c>
      <c r="C151" s="110">
        <v>8.0000000000000002E-3</v>
      </c>
      <c r="D151" s="110">
        <v>7.6700000000000004E-2</v>
      </c>
      <c r="E151" s="110">
        <v>0.01</v>
      </c>
      <c r="F151" s="110">
        <v>0</v>
      </c>
      <c r="G151" s="110">
        <v>5</v>
      </c>
      <c r="H151" s="110">
        <v>13</v>
      </c>
    </row>
    <row r="152" spans="1:8" ht="22.5">
      <c r="A152" s="106" t="s">
        <v>344</v>
      </c>
      <c r="B152" s="110">
        <v>0.13975000000000001</v>
      </c>
      <c r="C152" s="110">
        <v>0.2</v>
      </c>
      <c r="D152" s="110">
        <v>2.8000000000000001E-2</v>
      </c>
      <c r="E152" s="110">
        <v>8.0000000000000002E-3</v>
      </c>
      <c r="F152" s="110">
        <v>0</v>
      </c>
      <c r="G152" s="110">
        <v>4</v>
      </c>
      <c r="H152" s="110">
        <v>7</v>
      </c>
    </row>
    <row r="153" spans="1:8" ht="22.5">
      <c r="A153" s="106" t="s">
        <v>346</v>
      </c>
      <c r="B153" s="110">
        <v>0.3513</v>
      </c>
      <c r="C153" s="110">
        <v>6.0000000000000001E-3</v>
      </c>
      <c r="D153" s="110">
        <v>3.1E-2</v>
      </c>
      <c r="E153" s="110">
        <v>0.02</v>
      </c>
      <c r="F153" s="110">
        <v>0</v>
      </c>
      <c r="G153" s="110">
        <v>7</v>
      </c>
      <c r="H153" s="110">
        <v>4</v>
      </c>
    </row>
    <row r="154" spans="1:8" ht="22.5">
      <c r="A154" s="106" t="s">
        <v>347</v>
      </c>
      <c r="B154" s="110">
        <v>0.32055</v>
      </c>
      <c r="C154" s="110">
        <v>2.1000000000000001E-2</v>
      </c>
      <c r="D154" s="110">
        <v>0.19308</v>
      </c>
      <c r="E154" s="110">
        <v>0.1135</v>
      </c>
      <c r="F154" s="110">
        <v>0</v>
      </c>
      <c r="G154" s="110">
        <v>2</v>
      </c>
      <c r="H154" s="110">
        <v>14</v>
      </c>
    </row>
    <row r="155" spans="1:8" ht="22.5">
      <c r="A155" s="106" t="s">
        <v>348</v>
      </c>
      <c r="B155" s="110">
        <v>9.8000000000000007</v>
      </c>
      <c r="C155" s="110">
        <v>3.4939800000000001</v>
      </c>
      <c r="D155" s="110">
        <v>0</v>
      </c>
      <c r="E155" s="110">
        <v>0</v>
      </c>
      <c r="F155" s="110">
        <v>2</v>
      </c>
      <c r="G155" s="110">
        <v>1</v>
      </c>
      <c r="H155" s="110">
        <v>0</v>
      </c>
    </row>
    <row r="156" spans="1:8" ht="33.75">
      <c r="A156" s="106" t="s">
        <v>349</v>
      </c>
      <c r="B156" s="110">
        <v>22.75892</v>
      </c>
      <c r="C156" s="110">
        <v>5.9740799999999998</v>
      </c>
      <c r="D156" s="110">
        <v>2.5766900000000001</v>
      </c>
      <c r="E156" s="110">
        <v>0.2525</v>
      </c>
      <c r="F156" s="110">
        <v>2</v>
      </c>
      <c r="G156" s="110">
        <v>117</v>
      </c>
      <c r="H156" s="110">
        <v>257</v>
      </c>
    </row>
    <row r="157" spans="1:8" ht="33.75">
      <c r="A157" s="106" t="s">
        <v>351</v>
      </c>
      <c r="B157" s="110">
        <v>2.6867999999999999</v>
      </c>
      <c r="C157" s="110">
        <v>7.22E-2</v>
      </c>
      <c r="D157" s="110">
        <v>2.5405000000000002</v>
      </c>
      <c r="E157" s="110">
        <v>2.0500000000000001E-2</v>
      </c>
      <c r="F157" s="110">
        <v>0</v>
      </c>
      <c r="G157" s="110">
        <v>2</v>
      </c>
      <c r="H157" s="110">
        <v>4</v>
      </c>
    </row>
    <row r="158" spans="1:8" ht="22.5">
      <c r="A158" s="106" t="s">
        <v>352</v>
      </c>
      <c r="B158" s="110">
        <v>0.34148000000000001</v>
      </c>
      <c r="C158" s="110">
        <v>1.3480000000000001E-2</v>
      </c>
      <c r="D158" s="110">
        <v>7.4579999999999994E-2</v>
      </c>
      <c r="E158" s="110">
        <v>3.3000000000000002E-2</v>
      </c>
      <c r="F158" s="110">
        <v>0</v>
      </c>
      <c r="G158" s="110">
        <v>5</v>
      </c>
      <c r="H158" s="110">
        <v>14</v>
      </c>
    </row>
    <row r="159" spans="1:8" ht="22.5">
      <c r="A159" s="106" t="s">
        <v>353</v>
      </c>
      <c r="B159" s="110">
        <v>0.21115</v>
      </c>
      <c r="C159" s="110">
        <v>2.423</v>
      </c>
      <c r="D159" s="110">
        <v>4.65E-2</v>
      </c>
      <c r="E159" s="110">
        <v>8.9999999999999993E-3</v>
      </c>
      <c r="F159" s="110">
        <v>0</v>
      </c>
      <c r="G159" s="110">
        <v>2</v>
      </c>
      <c r="H159" s="110">
        <v>8</v>
      </c>
    </row>
    <row r="160" spans="1:8" ht="22.5">
      <c r="A160" s="106" t="s">
        <v>354</v>
      </c>
      <c r="B160" s="110">
        <v>0.23080999999999999</v>
      </c>
      <c r="C160" s="110">
        <v>0.96384999999999998</v>
      </c>
      <c r="D160" s="110">
        <v>0.12501000000000001</v>
      </c>
      <c r="E160" s="110">
        <v>1.4999999999999999E-2</v>
      </c>
      <c r="F160" s="110">
        <v>0</v>
      </c>
      <c r="G160" s="110">
        <v>7</v>
      </c>
      <c r="H160" s="110">
        <v>2</v>
      </c>
    </row>
    <row r="161" spans="1:8" ht="22.5">
      <c r="A161" s="106" t="s">
        <v>355</v>
      </c>
      <c r="B161" s="110">
        <v>2.0645600000000002</v>
      </c>
      <c r="C161" s="110">
        <v>1.7984599999999999</v>
      </c>
      <c r="D161" s="110">
        <v>0.67623</v>
      </c>
      <c r="E161" s="110">
        <v>0.17773</v>
      </c>
      <c r="F161" s="110">
        <v>3</v>
      </c>
      <c r="G161" s="110">
        <v>9</v>
      </c>
      <c r="H161" s="110">
        <v>44</v>
      </c>
    </row>
    <row r="162" spans="1:8" ht="22.5">
      <c r="A162" s="106" t="s">
        <v>356</v>
      </c>
      <c r="B162" s="110">
        <v>5.3001399999999999</v>
      </c>
      <c r="C162" s="110">
        <v>0.44019000000000003</v>
      </c>
      <c r="D162" s="110">
        <v>8.3000000000000004E-2</v>
      </c>
      <c r="E162" s="110">
        <v>0.01</v>
      </c>
      <c r="F162" s="110">
        <v>3</v>
      </c>
      <c r="G162" s="110">
        <v>12</v>
      </c>
      <c r="H162" s="110">
        <v>4</v>
      </c>
    </row>
    <row r="163" spans="1:8" ht="22.5">
      <c r="A163" s="106" t="s">
        <v>358</v>
      </c>
      <c r="B163" s="110">
        <v>2.3366799999999999</v>
      </c>
      <c r="C163" s="110">
        <v>1.9753000000000001</v>
      </c>
      <c r="D163" s="110">
        <v>0.81994999999999996</v>
      </c>
      <c r="E163" s="110">
        <v>0.24759999999999999</v>
      </c>
      <c r="F163" s="110">
        <v>1</v>
      </c>
      <c r="G163" s="110">
        <v>24</v>
      </c>
      <c r="H163" s="110">
        <v>87</v>
      </c>
    </row>
    <row r="164" spans="1:8" ht="22.5">
      <c r="A164" s="106" t="s">
        <v>360</v>
      </c>
      <c r="B164" s="110">
        <v>1.3827499999999999</v>
      </c>
      <c r="C164" s="110">
        <v>1.0721799999999999</v>
      </c>
      <c r="D164" s="110">
        <v>0.2475</v>
      </c>
      <c r="E164" s="110">
        <v>0.111</v>
      </c>
      <c r="F164" s="110">
        <v>0</v>
      </c>
      <c r="G164" s="110">
        <v>11</v>
      </c>
      <c r="H164" s="110">
        <v>90</v>
      </c>
    </row>
    <row r="165" spans="1:8" ht="22.5">
      <c r="A165" s="106" t="s">
        <v>361</v>
      </c>
      <c r="B165" s="110">
        <v>0.43120999999999998</v>
      </c>
      <c r="C165" s="110">
        <v>4.5999999999999999E-2</v>
      </c>
      <c r="D165" s="110">
        <v>5.6000000000000001E-2</v>
      </c>
      <c r="E165" s="110">
        <v>2.3E-2</v>
      </c>
      <c r="F165" s="110">
        <v>0</v>
      </c>
      <c r="G165" s="110">
        <v>7</v>
      </c>
      <c r="H165" s="110">
        <v>24</v>
      </c>
    </row>
    <row r="166" spans="1:8" ht="33.75">
      <c r="A166" s="106" t="s">
        <v>362</v>
      </c>
      <c r="B166" s="110">
        <v>8.0747999999999998</v>
      </c>
      <c r="C166" s="110">
        <v>8.0597999999999992</v>
      </c>
      <c r="D166" s="110">
        <v>0</v>
      </c>
      <c r="E166" s="110">
        <v>0</v>
      </c>
      <c r="F166" s="110">
        <v>1</v>
      </c>
      <c r="G166" s="110">
        <v>0</v>
      </c>
      <c r="H166" s="110">
        <v>0</v>
      </c>
    </row>
    <row r="167" spans="1:8" ht="22.5">
      <c r="A167" s="106" t="s">
        <v>363</v>
      </c>
      <c r="B167" s="110">
        <v>0.2177</v>
      </c>
      <c r="C167" s="110">
        <v>0.10008</v>
      </c>
      <c r="D167" s="110">
        <v>0.1007</v>
      </c>
      <c r="E167" s="110">
        <v>0</v>
      </c>
      <c r="F167" s="110">
        <v>2</v>
      </c>
      <c r="G167" s="110">
        <v>13</v>
      </c>
      <c r="H167" s="110">
        <v>0</v>
      </c>
    </row>
    <row r="168" spans="1:8" ht="22.5">
      <c r="A168" s="106" t="s">
        <v>364</v>
      </c>
      <c r="B168" s="110">
        <v>23.4589</v>
      </c>
      <c r="C168" s="110">
        <v>1.7999999999999999E-2</v>
      </c>
      <c r="D168" s="110">
        <v>18.186499999999999</v>
      </c>
      <c r="E168" s="110">
        <v>7.0000000000000007E-2</v>
      </c>
      <c r="F168" s="110">
        <v>1</v>
      </c>
      <c r="G168" s="110">
        <v>3</v>
      </c>
      <c r="H168" s="110">
        <v>30</v>
      </c>
    </row>
    <row r="169" spans="1:8" ht="22.5">
      <c r="A169" s="106" t="s">
        <v>365</v>
      </c>
      <c r="B169" s="110">
        <v>3.6511999999999998</v>
      </c>
      <c r="C169" s="110">
        <v>2.8500000000000001E-2</v>
      </c>
      <c r="D169" s="110">
        <v>2.581</v>
      </c>
      <c r="E169" s="110">
        <v>0</v>
      </c>
      <c r="F169" s="110">
        <v>1</v>
      </c>
      <c r="G169" s="110">
        <v>6</v>
      </c>
      <c r="H169" s="110">
        <v>15</v>
      </c>
    </row>
    <row r="170" spans="1:8" ht="22.5">
      <c r="A170" s="106" t="s">
        <v>366</v>
      </c>
      <c r="B170" s="110">
        <v>0.5071</v>
      </c>
      <c r="C170" s="110">
        <v>3.7768600000000001</v>
      </c>
      <c r="D170" s="110">
        <v>0</v>
      </c>
      <c r="E170" s="110">
        <v>0</v>
      </c>
      <c r="F170" s="110">
        <v>0</v>
      </c>
      <c r="G170" s="110">
        <v>9</v>
      </c>
      <c r="H170" s="110">
        <v>0</v>
      </c>
    </row>
    <row r="171" spans="1:8" ht="45">
      <c r="A171" s="106" t="s">
        <v>367</v>
      </c>
      <c r="B171" s="110">
        <v>0.995</v>
      </c>
      <c r="C171" s="110">
        <v>0.22986000000000001</v>
      </c>
      <c r="D171" s="110">
        <v>0.01</v>
      </c>
      <c r="E171" s="110">
        <v>0</v>
      </c>
      <c r="F171" s="110">
        <v>1</v>
      </c>
      <c r="G171" s="110">
        <v>9</v>
      </c>
      <c r="H171" s="110">
        <v>1</v>
      </c>
    </row>
    <row r="172" spans="1:8" ht="33.75">
      <c r="A172" s="106" t="s">
        <v>369</v>
      </c>
      <c r="B172" s="110">
        <v>0.25459999999999999</v>
      </c>
      <c r="C172" s="110">
        <v>0</v>
      </c>
      <c r="D172" s="110">
        <v>8.9499999999999996E-2</v>
      </c>
      <c r="E172" s="110">
        <v>8.2500000000000004E-2</v>
      </c>
      <c r="F172" s="110">
        <v>0</v>
      </c>
      <c r="G172" s="110">
        <v>10</v>
      </c>
      <c r="H172" s="110">
        <v>4</v>
      </c>
    </row>
    <row r="173" spans="1:8" ht="56.25">
      <c r="A173" s="106" t="s">
        <v>371</v>
      </c>
      <c r="B173" s="110">
        <v>0.68994</v>
      </c>
      <c r="C173" s="110">
        <v>0.30436000000000002</v>
      </c>
      <c r="D173" s="110">
        <v>0.1033</v>
      </c>
      <c r="E173" s="110">
        <v>5.5E-2</v>
      </c>
      <c r="F173" s="110">
        <v>2</v>
      </c>
      <c r="G173" s="110">
        <v>18</v>
      </c>
      <c r="H173" s="110">
        <v>0</v>
      </c>
    </row>
    <row r="174" spans="1:8" ht="45">
      <c r="A174" s="106" t="s">
        <v>372</v>
      </c>
      <c r="B174" s="110">
        <v>1.6770849999999999</v>
      </c>
      <c r="C174" s="110">
        <v>0.31731999999999999</v>
      </c>
      <c r="D174" s="110">
        <v>0.29217500000000002</v>
      </c>
      <c r="E174" s="110">
        <v>0</v>
      </c>
      <c r="F174" s="110">
        <v>3</v>
      </c>
      <c r="G174" s="110">
        <v>46</v>
      </c>
      <c r="H174" s="110">
        <v>1</v>
      </c>
    </row>
    <row r="175" spans="1:8" ht="45">
      <c r="A175" s="106" t="s">
        <v>373</v>
      </c>
      <c r="B175" s="110">
        <v>2.7525599999999999</v>
      </c>
      <c r="C175" s="110">
        <v>2.4379999999999999E-2</v>
      </c>
      <c r="D175" s="110">
        <v>5.4999999999999997E-3</v>
      </c>
      <c r="E175" s="110">
        <v>5.4999999999999997E-3</v>
      </c>
      <c r="F175" s="110">
        <v>2</v>
      </c>
      <c r="G175" s="110">
        <v>14</v>
      </c>
      <c r="H175" s="110">
        <v>3</v>
      </c>
    </row>
    <row r="176" spans="1:8" ht="22.5">
      <c r="A176" s="106" t="s">
        <v>374</v>
      </c>
      <c r="B176" s="110">
        <v>6.6299999999999998E-2</v>
      </c>
      <c r="C176" s="110">
        <v>0</v>
      </c>
      <c r="D176" s="110">
        <v>4.4999999999999997E-3</v>
      </c>
      <c r="E176" s="110">
        <v>4.4999999999999997E-3</v>
      </c>
      <c r="F176" s="110">
        <v>0</v>
      </c>
      <c r="G176" s="110">
        <v>1</v>
      </c>
      <c r="H176" s="110">
        <v>5</v>
      </c>
    </row>
    <row r="177" spans="1:8" ht="22.5">
      <c r="A177" s="106" t="s">
        <v>112</v>
      </c>
      <c r="B177" s="110">
        <v>0.15812000000000001</v>
      </c>
      <c r="C177" s="110">
        <v>2E-3</v>
      </c>
      <c r="D177" s="110">
        <v>0.12342</v>
      </c>
      <c r="E177" s="110">
        <v>2.5000000000000001E-2</v>
      </c>
      <c r="F177" s="110">
        <v>0</v>
      </c>
      <c r="G177" s="110">
        <v>1</v>
      </c>
      <c r="H177" s="110">
        <v>2</v>
      </c>
    </row>
    <row r="178" spans="1:8" ht="45">
      <c r="A178" s="106" t="s">
        <v>375</v>
      </c>
      <c r="B178" s="110">
        <v>3.5700000000000003E-2</v>
      </c>
      <c r="C178" s="110">
        <v>8.0000000000000002E-3</v>
      </c>
      <c r="D178" s="110">
        <v>0.01</v>
      </c>
      <c r="E178" s="110">
        <v>0.01</v>
      </c>
      <c r="F178" s="110">
        <v>0</v>
      </c>
      <c r="G178" s="110">
        <v>1</v>
      </c>
      <c r="H178" s="110">
        <v>2</v>
      </c>
    </row>
    <row r="179" spans="1:8" ht="45">
      <c r="A179" s="106" t="s">
        <v>376</v>
      </c>
      <c r="B179" s="110">
        <v>0.1128</v>
      </c>
      <c r="C179" s="110">
        <v>0</v>
      </c>
      <c r="D179" s="110">
        <v>9.7949999999999995E-2</v>
      </c>
      <c r="E179" s="110">
        <v>0.06</v>
      </c>
      <c r="F179" s="110">
        <v>0</v>
      </c>
      <c r="G179" s="110">
        <v>4</v>
      </c>
      <c r="H179" s="110">
        <v>0</v>
      </c>
    </row>
    <row r="180" spans="1:8" ht="56.25">
      <c r="A180" s="106" t="s">
        <v>377</v>
      </c>
      <c r="B180" s="110">
        <v>8.5949999999999999E-2</v>
      </c>
      <c r="C180" s="110">
        <v>0</v>
      </c>
      <c r="D180" s="110">
        <v>2.545E-2</v>
      </c>
      <c r="E180" s="110">
        <v>6.7499999999999999E-3</v>
      </c>
      <c r="F180" s="110">
        <v>0</v>
      </c>
      <c r="G180" s="110">
        <v>4</v>
      </c>
      <c r="H180" s="110">
        <v>2</v>
      </c>
    </row>
    <row r="181" spans="1:8" ht="45">
      <c r="A181" s="106" t="s">
        <v>378</v>
      </c>
      <c r="B181" s="110">
        <v>9.3479999999999994E-2</v>
      </c>
      <c r="C181" s="110">
        <v>0</v>
      </c>
      <c r="D181" s="110">
        <v>3.2059999999999998E-2</v>
      </c>
      <c r="E181" s="110">
        <v>0</v>
      </c>
      <c r="F181" s="110">
        <v>0</v>
      </c>
      <c r="G181" s="110">
        <v>9</v>
      </c>
      <c r="H181" s="110">
        <v>0</v>
      </c>
    </row>
    <row r="182" spans="1:8" ht="56.25">
      <c r="A182" s="106" t="s">
        <v>379</v>
      </c>
      <c r="B182" s="110">
        <v>1.00614</v>
      </c>
      <c r="C182" s="110">
        <v>0.3362</v>
      </c>
      <c r="D182" s="110">
        <v>0.105</v>
      </c>
      <c r="E182" s="110">
        <v>2.53E-2</v>
      </c>
      <c r="F182" s="110">
        <v>3</v>
      </c>
      <c r="G182" s="110">
        <v>15</v>
      </c>
      <c r="H182" s="110">
        <v>2</v>
      </c>
    </row>
    <row r="183" spans="1:8" ht="56.25">
      <c r="A183" s="106" t="s">
        <v>381</v>
      </c>
      <c r="B183" s="110">
        <v>0.42065000000000002</v>
      </c>
      <c r="C183" s="110">
        <v>0.10050000000000001</v>
      </c>
      <c r="D183" s="110">
        <v>1.4999999999999999E-2</v>
      </c>
      <c r="E183" s="110">
        <v>0</v>
      </c>
      <c r="F183" s="110">
        <v>2</v>
      </c>
      <c r="G183" s="110">
        <v>10</v>
      </c>
      <c r="H183" s="110">
        <v>10</v>
      </c>
    </row>
    <row r="184" spans="1:8" ht="22.5">
      <c r="A184" s="106" t="s">
        <v>50</v>
      </c>
      <c r="B184" s="110">
        <v>4.156E-2</v>
      </c>
      <c r="C184" s="110">
        <v>0</v>
      </c>
      <c r="D184" s="110">
        <v>2.9360000000000001E-2</v>
      </c>
      <c r="E184" s="110">
        <v>0.02</v>
      </c>
      <c r="F184" s="110">
        <v>0</v>
      </c>
      <c r="G184" s="110">
        <v>3</v>
      </c>
      <c r="H184" s="110">
        <v>0</v>
      </c>
    </row>
    <row r="185" spans="1:8" ht="56.25">
      <c r="A185" s="106" t="s">
        <v>383</v>
      </c>
      <c r="B185" s="110">
        <v>0.77532000000000001</v>
      </c>
      <c r="C185" s="110">
        <v>0.80120000000000002</v>
      </c>
      <c r="D185" s="110">
        <v>0.18959000000000001</v>
      </c>
      <c r="E185" s="110">
        <v>2.6499999999999999E-2</v>
      </c>
      <c r="F185" s="110">
        <v>2</v>
      </c>
      <c r="G185" s="110">
        <v>44</v>
      </c>
      <c r="H185" s="110">
        <v>16</v>
      </c>
    </row>
    <row r="186" spans="1:8" ht="45">
      <c r="A186" s="106" t="s">
        <v>385</v>
      </c>
      <c r="B186" s="110">
        <v>8.1470000000000001E-2</v>
      </c>
      <c r="C186" s="110">
        <v>0</v>
      </c>
      <c r="D186" s="110">
        <v>6.8029999999999993E-2</v>
      </c>
      <c r="E186" s="110">
        <v>0.02</v>
      </c>
      <c r="F186" s="110">
        <v>0</v>
      </c>
      <c r="G186" s="110">
        <v>2</v>
      </c>
      <c r="H186" s="110">
        <v>1</v>
      </c>
    </row>
    <row r="187" spans="1:8" ht="33.75">
      <c r="A187" s="106" t="s">
        <v>387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</row>
    <row r="188" spans="1:8" ht="56.25">
      <c r="A188" s="106" t="s">
        <v>388</v>
      </c>
      <c r="B188" s="110">
        <v>0.12243999999999999</v>
      </c>
      <c r="C188" s="110">
        <v>0</v>
      </c>
      <c r="D188" s="110">
        <v>5.6000000000000001E-2</v>
      </c>
      <c r="E188" s="110">
        <v>0.03</v>
      </c>
      <c r="F188" s="110">
        <v>0</v>
      </c>
      <c r="G188" s="110">
        <v>4</v>
      </c>
      <c r="H188" s="110">
        <v>2</v>
      </c>
    </row>
    <row r="189" spans="1:8" ht="33.75">
      <c r="A189" s="106" t="s">
        <v>389</v>
      </c>
      <c r="B189" s="110">
        <v>0.16220000000000001</v>
      </c>
      <c r="C189" s="110">
        <v>0</v>
      </c>
      <c r="D189" s="110">
        <v>0.16</v>
      </c>
      <c r="E189" s="110">
        <v>0</v>
      </c>
      <c r="F189" s="110">
        <v>0</v>
      </c>
      <c r="G189" s="110">
        <v>1</v>
      </c>
      <c r="H189" s="110">
        <v>0</v>
      </c>
    </row>
    <row r="190" spans="1:8" ht="22.5">
      <c r="A190" s="106" t="s">
        <v>390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</row>
    <row r="191" spans="1:8" ht="56.25">
      <c r="A191" s="106" t="s">
        <v>391</v>
      </c>
      <c r="B191" s="110">
        <v>0.78568000000000005</v>
      </c>
      <c r="C191" s="110">
        <v>0.17496999999999999</v>
      </c>
      <c r="D191" s="110">
        <v>0.21984000000000001</v>
      </c>
      <c r="E191" s="110">
        <v>5.7840000000000003E-2</v>
      </c>
      <c r="F191" s="110">
        <v>0</v>
      </c>
      <c r="G191" s="110">
        <v>33</v>
      </c>
      <c r="H191" s="110">
        <v>18</v>
      </c>
    </row>
    <row r="192" spans="1:8" ht="45">
      <c r="A192" s="106" t="s">
        <v>392</v>
      </c>
      <c r="B192" s="110">
        <v>3.542E-2</v>
      </c>
      <c r="C192" s="110">
        <v>0</v>
      </c>
      <c r="D192" s="110">
        <v>4.2500000000000003E-3</v>
      </c>
      <c r="E192" s="110">
        <v>0</v>
      </c>
      <c r="F192" s="110">
        <v>0</v>
      </c>
      <c r="G192" s="110">
        <v>3</v>
      </c>
      <c r="H192" s="110">
        <v>2</v>
      </c>
    </row>
    <row r="193" spans="1:8" ht="45">
      <c r="A193" s="106" t="s">
        <v>394</v>
      </c>
      <c r="B193" s="110">
        <v>8.1240000000000007E-2</v>
      </c>
      <c r="C193" s="110">
        <v>0</v>
      </c>
      <c r="D193" s="110">
        <v>4.1999999999999997E-3</v>
      </c>
      <c r="E193" s="110">
        <v>2E-3</v>
      </c>
      <c r="F193" s="110">
        <v>1</v>
      </c>
      <c r="G193" s="110">
        <v>3</v>
      </c>
      <c r="H193" s="110">
        <v>1</v>
      </c>
    </row>
    <row r="194" spans="1:8" ht="56.25">
      <c r="A194" s="106" t="s">
        <v>396</v>
      </c>
      <c r="B194" s="110">
        <v>1.2062600000000001</v>
      </c>
      <c r="C194" s="110">
        <v>1.2113</v>
      </c>
      <c r="D194" s="110">
        <v>1</v>
      </c>
      <c r="E194" s="110">
        <v>0</v>
      </c>
      <c r="F194" s="110">
        <v>2</v>
      </c>
      <c r="G194" s="110">
        <v>8</v>
      </c>
      <c r="H194" s="110">
        <v>1</v>
      </c>
    </row>
    <row r="195" spans="1:8" ht="45">
      <c r="A195" s="106" t="s">
        <v>132</v>
      </c>
      <c r="B195" s="110">
        <v>18.873090000000001</v>
      </c>
      <c r="C195" s="110">
        <v>0.45798</v>
      </c>
      <c r="D195" s="110">
        <v>18.184650000000001</v>
      </c>
      <c r="E195" s="110">
        <v>0.37440000000000001</v>
      </c>
      <c r="F195" s="110">
        <v>2</v>
      </c>
      <c r="G195" s="110">
        <v>18</v>
      </c>
      <c r="H195" s="110">
        <v>3</v>
      </c>
    </row>
    <row r="196" spans="1:8" ht="45">
      <c r="A196" s="106" t="s">
        <v>397</v>
      </c>
      <c r="B196" s="110">
        <v>0.91601999999999995</v>
      </c>
      <c r="C196" s="110">
        <v>0.44801999999999997</v>
      </c>
      <c r="D196" s="110">
        <v>4.8000000000000001E-2</v>
      </c>
      <c r="E196" s="110">
        <v>2.5999999999999999E-2</v>
      </c>
      <c r="F196" s="110">
        <v>3</v>
      </c>
      <c r="G196" s="110">
        <v>30</v>
      </c>
      <c r="H196" s="110">
        <v>45</v>
      </c>
    </row>
    <row r="197" spans="1:8" ht="45">
      <c r="A197" s="106" t="s">
        <v>399</v>
      </c>
      <c r="B197" s="110">
        <v>5.7189999999999998E-2</v>
      </c>
      <c r="C197" s="110">
        <v>0</v>
      </c>
      <c r="D197" s="110">
        <v>3.7580000000000002E-2</v>
      </c>
      <c r="E197" s="110">
        <v>2.1000000000000001E-2</v>
      </c>
      <c r="F197" s="110">
        <v>0</v>
      </c>
      <c r="G197" s="110">
        <v>1</v>
      </c>
      <c r="H197" s="110">
        <v>1</v>
      </c>
    </row>
    <row r="198" spans="1:8" ht="45">
      <c r="A198" s="106" t="s">
        <v>400</v>
      </c>
      <c r="B198" s="110">
        <v>5.9049999999999998E-2</v>
      </c>
      <c r="C198" s="110">
        <v>0</v>
      </c>
      <c r="D198" s="110">
        <v>0</v>
      </c>
      <c r="E198" s="110">
        <v>0</v>
      </c>
      <c r="F198" s="110">
        <v>0</v>
      </c>
      <c r="G198" s="110">
        <v>4</v>
      </c>
      <c r="H198" s="110">
        <v>0</v>
      </c>
    </row>
    <row r="199" spans="1:8" ht="33.75">
      <c r="A199" s="106" t="s">
        <v>401</v>
      </c>
      <c r="B199" s="110">
        <v>0.78681000000000001</v>
      </c>
      <c r="C199" s="110">
        <v>0.35365999999999997</v>
      </c>
      <c r="D199" s="110">
        <v>0.24321999999999999</v>
      </c>
      <c r="E199" s="110">
        <v>0.06</v>
      </c>
      <c r="F199" s="110">
        <v>3</v>
      </c>
      <c r="G199" s="110">
        <v>24</v>
      </c>
      <c r="H199" s="110">
        <v>5</v>
      </c>
    </row>
    <row r="200" spans="1:8" ht="22.5">
      <c r="A200" s="106" t="s">
        <v>403</v>
      </c>
      <c r="B200" s="110">
        <v>12.271990000000001</v>
      </c>
      <c r="C200" s="110">
        <v>12.855600000000001</v>
      </c>
      <c r="D200" s="110">
        <v>11.918340000000001</v>
      </c>
      <c r="E200" s="110">
        <v>11.81584</v>
      </c>
      <c r="F200" s="110">
        <v>3</v>
      </c>
      <c r="G200" s="110">
        <v>9</v>
      </c>
      <c r="H200" s="110">
        <v>21</v>
      </c>
    </row>
    <row r="201" spans="1:8" ht="22.5">
      <c r="A201" s="106" t="s">
        <v>133</v>
      </c>
      <c r="B201" s="110">
        <v>0.20286999999999999</v>
      </c>
      <c r="C201" s="110">
        <v>1.5E-3</v>
      </c>
      <c r="D201" s="110">
        <v>0.05</v>
      </c>
      <c r="E201" s="110">
        <v>1.8499999999999999E-2</v>
      </c>
      <c r="F201" s="110">
        <v>0</v>
      </c>
      <c r="G201" s="110">
        <v>10</v>
      </c>
      <c r="H201" s="110">
        <v>14</v>
      </c>
    </row>
    <row r="202" spans="1:8" ht="56.25">
      <c r="A202" s="106" t="s">
        <v>405</v>
      </c>
      <c r="B202" s="110">
        <v>0.11353000000000001</v>
      </c>
      <c r="C202" s="110">
        <v>0</v>
      </c>
      <c r="D202" s="110">
        <v>1.2E-2</v>
      </c>
      <c r="E202" s="110">
        <v>6.0000000000000001E-3</v>
      </c>
      <c r="F202" s="110">
        <v>0</v>
      </c>
      <c r="G202" s="110">
        <v>4</v>
      </c>
      <c r="H202" s="110">
        <v>6</v>
      </c>
    </row>
    <row r="203" spans="1:8" ht="45">
      <c r="A203" s="106" t="s">
        <v>406</v>
      </c>
      <c r="B203" s="110">
        <v>0.41982000000000003</v>
      </c>
      <c r="C203" s="110">
        <v>0.03</v>
      </c>
      <c r="D203" s="110">
        <v>0.27689999999999998</v>
      </c>
      <c r="E203" s="110">
        <v>0.02</v>
      </c>
      <c r="F203" s="110">
        <v>0</v>
      </c>
      <c r="G203" s="110">
        <v>14</v>
      </c>
      <c r="H203" s="110">
        <v>6</v>
      </c>
    </row>
    <row r="204" spans="1:8" ht="33.75">
      <c r="A204" s="106" t="s">
        <v>407</v>
      </c>
      <c r="B204" s="110">
        <v>0.16586999999999999</v>
      </c>
      <c r="C204" s="110">
        <v>1.06E-2</v>
      </c>
      <c r="D204" s="110">
        <v>5.1679999999999997E-2</v>
      </c>
      <c r="E204" s="110">
        <v>1.668E-2</v>
      </c>
      <c r="F204" s="110">
        <v>0</v>
      </c>
      <c r="G204" s="110">
        <v>12</v>
      </c>
      <c r="H204" s="110">
        <v>9</v>
      </c>
    </row>
    <row r="205" spans="1:8" ht="56.25">
      <c r="A205" s="106" t="s">
        <v>408</v>
      </c>
      <c r="B205" s="110">
        <v>3.5999999999999997E-2</v>
      </c>
      <c r="C205" s="110">
        <v>0</v>
      </c>
      <c r="D205" s="110">
        <v>3.1E-2</v>
      </c>
      <c r="E205" s="110">
        <v>0.01</v>
      </c>
      <c r="F205" s="110">
        <v>0</v>
      </c>
      <c r="G205" s="110">
        <v>0</v>
      </c>
      <c r="H205" s="110">
        <v>1</v>
      </c>
    </row>
    <row r="206" spans="1:8" ht="33.75">
      <c r="A206" s="106" t="s">
        <v>409</v>
      </c>
      <c r="B206" s="110">
        <v>0.14974000000000001</v>
      </c>
      <c r="C206" s="110">
        <v>0</v>
      </c>
      <c r="D206" s="110">
        <v>1.7840000000000002E-2</v>
      </c>
      <c r="E206" s="110">
        <v>1.0840000000000001E-2</v>
      </c>
      <c r="F206" s="110">
        <v>0</v>
      </c>
      <c r="G206" s="110">
        <v>8</v>
      </c>
      <c r="H206" s="110">
        <v>10</v>
      </c>
    </row>
    <row r="207" spans="1:8" ht="45">
      <c r="A207" s="106" t="s">
        <v>410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</row>
    <row r="208" spans="1:8" ht="33.75">
      <c r="A208" s="106" t="s">
        <v>411</v>
      </c>
      <c r="B208" s="110">
        <v>7.79E-3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2</v>
      </c>
    </row>
    <row r="209" spans="1:8" ht="45">
      <c r="A209" s="106" t="s">
        <v>412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</row>
    <row r="210" spans="1:8" ht="33.75">
      <c r="A210" s="106" t="s">
        <v>413</v>
      </c>
      <c r="B210" s="110">
        <v>0.51824999999999999</v>
      </c>
      <c r="C210" s="110">
        <v>0</v>
      </c>
      <c r="D210" s="110">
        <v>9.9279999999999993E-2</v>
      </c>
      <c r="E210" s="110">
        <v>6.5100000000000005E-2</v>
      </c>
      <c r="F210" s="110">
        <v>0</v>
      </c>
      <c r="G210" s="110">
        <v>5</v>
      </c>
      <c r="H210" s="110">
        <v>31</v>
      </c>
    </row>
    <row r="211" spans="1:8" ht="45">
      <c r="A211" s="106" t="s">
        <v>414</v>
      </c>
      <c r="B211" s="110">
        <v>0.12279</v>
      </c>
      <c r="C211" s="110">
        <v>3.0000000000000001E-3</v>
      </c>
      <c r="D211" s="110">
        <v>5.2749999999999998E-2</v>
      </c>
      <c r="E211" s="110">
        <v>2.9499999999999998E-2</v>
      </c>
      <c r="F211" s="110">
        <v>0</v>
      </c>
      <c r="G211" s="110">
        <v>10</v>
      </c>
      <c r="H211" s="110">
        <v>3</v>
      </c>
    </row>
    <row r="212" spans="1:8" ht="45">
      <c r="A212" s="106" t="s">
        <v>415</v>
      </c>
      <c r="B212" s="110">
        <v>6.3200000000000006E-2</v>
      </c>
      <c r="C212" s="110">
        <v>0.03</v>
      </c>
      <c r="D212" s="110">
        <v>0.05</v>
      </c>
      <c r="E212" s="110">
        <v>5.0000000000000001E-3</v>
      </c>
      <c r="F212" s="110">
        <v>0</v>
      </c>
      <c r="G212" s="110">
        <v>2</v>
      </c>
      <c r="H212" s="110">
        <v>1</v>
      </c>
    </row>
    <row r="213" spans="1:8" ht="33.75">
      <c r="A213" s="106" t="s">
        <v>416</v>
      </c>
      <c r="B213" s="110">
        <v>5.0650000000000001E-2</v>
      </c>
      <c r="C213" s="110">
        <v>0</v>
      </c>
      <c r="D213" s="110">
        <v>3.805E-2</v>
      </c>
      <c r="E213" s="110">
        <v>0</v>
      </c>
      <c r="F213" s="110">
        <v>0</v>
      </c>
      <c r="G213" s="110">
        <v>0</v>
      </c>
      <c r="H213" s="110">
        <v>1</v>
      </c>
    </row>
    <row r="214" spans="1:8" ht="22.5">
      <c r="A214" s="106" t="s">
        <v>417</v>
      </c>
      <c r="B214" s="110">
        <v>1.7117</v>
      </c>
      <c r="C214" s="110">
        <v>1.47017</v>
      </c>
      <c r="D214" s="110">
        <v>0.26168000000000002</v>
      </c>
      <c r="E214" s="110">
        <v>7.4999999999999997E-2</v>
      </c>
      <c r="F214" s="110">
        <v>3</v>
      </c>
      <c r="G214" s="110">
        <v>21</v>
      </c>
      <c r="H214" s="110">
        <v>30</v>
      </c>
    </row>
    <row r="215" spans="1:8" ht="22.5">
      <c r="A215" s="106" t="s">
        <v>419</v>
      </c>
      <c r="B215" s="110">
        <v>3.0000000000000001E-3</v>
      </c>
      <c r="C215" s="110">
        <v>0</v>
      </c>
      <c r="D215" s="110">
        <v>3.0000000000000001E-3</v>
      </c>
      <c r="E215" s="110">
        <v>0</v>
      </c>
      <c r="F215" s="110">
        <v>0</v>
      </c>
      <c r="G215" s="110">
        <v>0</v>
      </c>
      <c r="H215" s="110">
        <v>0</v>
      </c>
    </row>
    <row r="216" spans="1:8" ht="22.5">
      <c r="A216" s="106" t="s">
        <v>99</v>
      </c>
      <c r="B216" s="110">
        <v>0.11600000000000001</v>
      </c>
      <c r="C216" s="110">
        <v>0</v>
      </c>
      <c r="D216" s="110">
        <v>0.111</v>
      </c>
      <c r="E216" s="110">
        <v>4.2999999999999997E-2</v>
      </c>
      <c r="F216" s="110">
        <v>0</v>
      </c>
      <c r="G216" s="110">
        <v>0</v>
      </c>
      <c r="H216" s="110">
        <v>1</v>
      </c>
    </row>
    <row r="217" spans="1:8" ht="22.5">
      <c r="A217" s="106" t="s">
        <v>71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</row>
    <row r="218" spans="1:8" ht="45">
      <c r="A218" s="106" t="s">
        <v>137</v>
      </c>
      <c r="B218" s="110">
        <v>6.4630000000000007E-2</v>
      </c>
      <c r="C218" s="110">
        <v>0</v>
      </c>
      <c r="D218" s="110">
        <v>0</v>
      </c>
      <c r="E218" s="110">
        <v>0</v>
      </c>
      <c r="F218" s="110">
        <v>0</v>
      </c>
      <c r="G218" s="110">
        <v>5</v>
      </c>
      <c r="H218" s="110">
        <v>4</v>
      </c>
    </row>
    <row r="219" spans="1:8" ht="33.75">
      <c r="A219" s="106" t="s">
        <v>421</v>
      </c>
      <c r="B219" s="110">
        <v>4.5220000000000003E-2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</row>
    <row r="220" spans="1:8" ht="22.5">
      <c r="A220" s="106" t="s">
        <v>423</v>
      </c>
      <c r="B220" s="110">
        <v>1.7999999999999999E-2</v>
      </c>
      <c r="C220" s="110">
        <v>0</v>
      </c>
      <c r="D220" s="110">
        <v>1.2999999999999999E-2</v>
      </c>
      <c r="E220" s="110">
        <v>1.2999999999999999E-2</v>
      </c>
      <c r="F220" s="110">
        <v>0</v>
      </c>
      <c r="G220" s="110">
        <v>0</v>
      </c>
      <c r="H220" s="110">
        <v>1</v>
      </c>
    </row>
    <row r="221" spans="1:8" ht="33.75">
      <c r="A221" s="106" t="s">
        <v>424</v>
      </c>
      <c r="B221" s="110">
        <v>2.1847300000000001</v>
      </c>
      <c r="C221" s="110">
        <v>0.55769000000000002</v>
      </c>
      <c r="D221" s="110">
        <v>0.45167000000000002</v>
      </c>
      <c r="E221" s="110">
        <v>0.25750000000000001</v>
      </c>
      <c r="F221" s="110">
        <v>3</v>
      </c>
      <c r="G221" s="110">
        <v>20</v>
      </c>
      <c r="H221" s="110">
        <v>66</v>
      </c>
    </row>
    <row r="222" spans="1:8" ht="45">
      <c r="A222" s="106" t="s">
        <v>426</v>
      </c>
      <c r="B222" s="110">
        <v>8.4900000000000003E-2</v>
      </c>
      <c r="C222" s="110">
        <v>0</v>
      </c>
      <c r="D222" s="110">
        <v>3.5249999999999997E-2</v>
      </c>
      <c r="E222" s="110">
        <v>1.525E-2</v>
      </c>
      <c r="F222" s="110">
        <v>0</v>
      </c>
      <c r="G222" s="110">
        <v>7</v>
      </c>
      <c r="H222" s="110">
        <v>1</v>
      </c>
    </row>
    <row r="223" spans="1:8" ht="45">
      <c r="A223" s="106" t="s">
        <v>428</v>
      </c>
      <c r="B223" s="110">
        <v>8.8749999999999996E-2</v>
      </c>
      <c r="C223" s="110">
        <v>0</v>
      </c>
      <c r="D223" s="110">
        <v>1.8E-3</v>
      </c>
      <c r="E223" s="110">
        <v>0</v>
      </c>
      <c r="F223" s="110">
        <v>0</v>
      </c>
      <c r="G223" s="110">
        <v>4</v>
      </c>
      <c r="H223" s="110">
        <v>9</v>
      </c>
    </row>
    <row r="224" spans="1:8" ht="22.5">
      <c r="A224" s="106" t="s">
        <v>429</v>
      </c>
      <c r="B224" s="110">
        <v>0.80864000000000003</v>
      </c>
      <c r="C224" s="110">
        <v>0.56276000000000004</v>
      </c>
      <c r="D224" s="110">
        <v>0.15647</v>
      </c>
      <c r="E224" s="110">
        <v>3.245E-2</v>
      </c>
      <c r="F224" s="110">
        <v>3</v>
      </c>
      <c r="G224" s="110">
        <v>16</v>
      </c>
      <c r="H224" s="110">
        <v>69</v>
      </c>
    </row>
    <row r="225" spans="1:8" ht="33.75">
      <c r="A225" s="106" t="s">
        <v>430</v>
      </c>
      <c r="B225" s="110">
        <v>0.42604999999999998</v>
      </c>
      <c r="C225" s="110">
        <v>0.25609999999999999</v>
      </c>
      <c r="D225" s="110">
        <v>0.24437</v>
      </c>
      <c r="E225" s="110">
        <v>6.7470000000000002E-2</v>
      </c>
      <c r="F225" s="110">
        <v>0</v>
      </c>
      <c r="G225" s="110">
        <v>4</v>
      </c>
      <c r="H225" s="110">
        <v>21</v>
      </c>
    </row>
    <row r="226" spans="1:8" ht="33.75">
      <c r="A226" s="106" t="s">
        <v>431</v>
      </c>
      <c r="B226" s="110">
        <v>0.22458</v>
      </c>
      <c r="C226" s="110">
        <v>5.0000000000000001E-3</v>
      </c>
      <c r="D226" s="110">
        <v>0.11214</v>
      </c>
      <c r="E226" s="110">
        <v>3.9640000000000002E-2</v>
      </c>
      <c r="F226" s="110">
        <v>0</v>
      </c>
      <c r="G226" s="110">
        <v>6</v>
      </c>
      <c r="H226" s="110">
        <v>1</v>
      </c>
    </row>
    <row r="227" spans="1:8" ht="33.75">
      <c r="A227" s="106" t="s">
        <v>432</v>
      </c>
      <c r="B227" s="110">
        <v>0.14505000000000001</v>
      </c>
      <c r="C227" s="110">
        <v>0</v>
      </c>
      <c r="D227" s="110">
        <v>8.6050000000000001E-2</v>
      </c>
      <c r="E227" s="110">
        <v>3.9E-2</v>
      </c>
      <c r="F227" s="110">
        <v>0</v>
      </c>
      <c r="G227" s="110">
        <v>2</v>
      </c>
      <c r="H227" s="110">
        <v>3</v>
      </c>
    </row>
    <row r="228" spans="1:8" ht="45">
      <c r="A228" s="106" t="s">
        <v>433</v>
      </c>
      <c r="B228" s="110">
        <v>0.24267</v>
      </c>
      <c r="C228" s="110">
        <v>3.0000000000000001E-3</v>
      </c>
      <c r="D228" s="110">
        <v>9.9890000000000007E-2</v>
      </c>
      <c r="E228" s="110">
        <v>7.2389999999999996E-2</v>
      </c>
      <c r="F228" s="110">
        <v>0</v>
      </c>
      <c r="G228" s="110">
        <v>7</v>
      </c>
      <c r="H228" s="110">
        <v>13</v>
      </c>
    </row>
    <row r="229" spans="1:8" ht="45">
      <c r="A229" s="106" t="s">
        <v>434</v>
      </c>
      <c r="B229" s="110">
        <v>1.9900000000000001E-2</v>
      </c>
      <c r="C229" s="110">
        <v>0</v>
      </c>
      <c r="D229" s="110">
        <v>0</v>
      </c>
      <c r="E229" s="110">
        <v>0</v>
      </c>
      <c r="F229" s="110">
        <v>0</v>
      </c>
      <c r="G229" s="110">
        <v>8</v>
      </c>
      <c r="H229" s="110">
        <v>0</v>
      </c>
    </row>
    <row r="230" spans="1:8" ht="45">
      <c r="A230" s="106" t="s">
        <v>436</v>
      </c>
      <c r="B230" s="110">
        <v>0.24782000000000001</v>
      </c>
      <c r="C230" s="110">
        <v>0.17899999999999999</v>
      </c>
      <c r="D230" s="110">
        <v>0.10642</v>
      </c>
      <c r="E230" s="110">
        <v>0.10492</v>
      </c>
      <c r="F230" s="110">
        <v>1</v>
      </c>
      <c r="G230" s="110">
        <v>7</v>
      </c>
      <c r="H230" s="110">
        <v>3</v>
      </c>
    </row>
    <row r="231" spans="1:8" ht="45">
      <c r="A231" s="106" t="s">
        <v>437</v>
      </c>
      <c r="B231" s="110">
        <v>0.32951000000000003</v>
      </c>
      <c r="C231" s="110">
        <v>1.4999999999999999E-2</v>
      </c>
      <c r="D231" s="110">
        <v>0.16102</v>
      </c>
      <c r="E231" s="110">
        <v>0.1028</v>
      </c>
      <c r="F231" s="110">
        <v>0</v>
      </c>
      <c r="G231" s="110">
        <v>8</v>
      </c>
      <c r="H231" s="110">
        <v>6</v>
      </c>
    </row>
    <row r="232" spans="1:8" ht="33.75">
      <c r="A232" s="106" t="s">
        <v>438</v>
      </c>
      <c r="B232" s="110">
        <v>2.9440000000000001E-2</v>
      </c>
      <c r="C232" s="110">
        <v>0</v>
      </c>
      <c r="D232" s="110">
        <v>2.3999999999999998E-3</v>
      </c>
      <c r="E232" s="110">
        <v>0</v>
      </c>
      <c r="F232" s="110">
        <v>0</v>
      </c>
      <c r="G232" s="110">
        <v>6</v>
      </c>
      <c r="H232" s="110">
        <v>0</v>
      </c>
    </row>
    <row r="233" spans="1:8" ht="33.75">
      <c r="A233" s="106" t="s">
        <v>140</v>
      </c>
      <c r="B233" s="110">
        <v>6.7360000000000003E-2</v>
      </c>
      <c r="C233" s="110">
        <v>0</v>
      </c>
      <c r="D233" s="110">
        <v>5.6149999999999999E-2</v>
      </c>
      <c r="E233" s="110">
        <v>3.5000000000000003E-2</v>
      </c>
      <c r="F233" s="110">
        <v>0</v>
      </c>
      <c r="G233" s="110">
        <v>2</v>
      </c>
      <c r="H233" s="110">
        <v>0</v>
      </c>
    </row>
    <row r="234" spans="1:8" ht="45">
      <c r="A234" s="106" t="s">
        <v>142</v>
      </c>
      <c r="B234" s="110">
        <v>4.6199999999999998E-2</v>
      </c>
      <c r="C234" s="110">
        <v>0</v>
      </c>
      <c r="D234" s="110">
        <v>1.9199999999999998E-2</v>
      </c>
      <c r="E234" s="110">
        <v>5.0000000000000001E-3</v>
      </c>
      <c r="F234" s="110">
        <v>0</v>
      </c>
      <c r="G234" s="110">
        <v>1</v>
      </c>
      <c r="H234" s="110">
        <v>4</v>
      </c>
    </row>
    <row r="235" spans="1:8" ht="22.5">
      <c r="A235" s="106" t="s">
        <v>441</v>
      </c>
      <c r="B235" s="110">
        <v>0.22933000000000001</v>
      </c>
      <c r="C235" s="110">
        <v>6.8999999999999999E-3</v>
      </c>
      <c r="D235" s="110">
        <v>5.7700000000000001E-2</v>
      </c>
      <c r="E235" s="110">
        <v>4.99E-2</v>
      </c>
      <c r="F235" s="110">
        <v>0</v>
      </c>
      <c r="G235" s="110">
        <v>11</v>
      </c>
      <c r="H235" s="110">
        <v>13</v>
      </c>
    </row>
    <row r="236" spans="1:8" ht="45">
      <c r="A236" s="106" t="s">
        <v>442</v>
      </c>
      <c r="B236" s="110">
        <v>0.29399999999999998</v>
      </c>
      <c r="C236" s="110">
        <v>0.1</v>
      </c>
      <c r="D236" s="110">
        <v>0.1242</v>
      </c>
      <c r="E236" s="110">
        <v>0</v>
      </c>
      <c r="F236" s="110">
        <v>0</v>
      </c>
      <c r="G236" s="110">
        <v>5</v>
      </c>
      <c r="H236" s="110">
        <v>5</v>
      </c>
    </row>
    <row r="237" spans="1:8" ht="45">
      <c r="A237" s="106" t="s">
        <v>444</v>
      </c>
      <c r="B237" s="110">
        <v>6.6110000000000002E-2</v>
      </c>
      <c r="C237" s="110">
        <v>0</v>
      </c>
      <c r="D237" s="110">
        <v>4.2880000000000001E-2</v>
      </c>
      <c r="E237" s="110">
        <v>2.7799999999999999E-3</v>
      </c>
      <c r="F237" s="110">
        <v>0</v>
      </c>
      <c r="G237" s="110">
        <v>3</v>
      </c>
      <c r="H237" s="110">
        <v>1</v>
      </c>
    </row>
    <row r="238" spans="1:8" ht="22.5">
      <c r="A238" s="106" t="s">
        <v>446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</row>
    <row r="239" spans="1:8" ht="45">
      <c r="A239" s="106" t="s">
        <v>447</v>
      </c>
      <c r="B239" s="110">
        <v>0.44058000000000003</v>
      </c>
      <c r="C239" s="110">
        <v>5.0000000000000001E-3</v>
      </c>
      <c r="D239" s="110">
        <v>0.16120999999999999</v>
      </c>
      <c r="E239" s="110">
        <v>8.1000000000000003E-2</v>
      </c>
      <c r="F239" s="110">
        <v>0</v>
      </c>
      <c r="G239" s="110">
        <v>14</v>
      </c>
      <c r="H239" s="110">
        <v>32</v>
      </c>
    </row>
    <row r="240" spans="1:8" ht="45">
      <c r="A240" s="106" t="s">
        <v>448</v>
      </c>
      <c r="B240" s="110">
        <v>0.23197999999999999</v>
      </c>
      <c r="C240" s="110">
        <v>0</v>
      </c>
      <c r="D240" s="110">
        <v>6.7960000000000007E-2</v>
      </c>
      <c r="E240" s="110">
        <v>1.4999999999999999E-2</v>
      </c>
      <c r="F240" s="110">
        <v>0</v>
      </c>
      <c r="G240" s="110">
        <v>11</v>
      </c>
      <c r="H240" s="110">
        <v>13</v>
      </c>
    </row>
    <row r="241" spans="1:8" ht="45">
      <c r="A241" s="106" t="s">
        <v>449</v>
      </c>
      <c r="B241" s="110">
        <v>0.15437000000000001</v>
      </c>
      <c r="C241" s="110">
        <v>1.06E-2</v>
      </c>
      <c r="D241" s="110">
        <v>6.6100000000000006E-2</v>
      </c>
      <c r="E241" s="110">
        <v>3.0000000000000001E-3</v>
      </c>
      <c r="F241" s="110">
        <v>0</v>
      </c>
      <c r="G241" s="110">
        <v>6</v>
      </c>
      <c r="H241" s="110">
        <v>4</v>
      </c>
    </row>
    <row r="242" spans="1:8" ht="22.5">
      <c r="A242" s="106" t="s">
        <v>450</v>
      </c>
      <c r="B242" s="110">
        <v>0.30375999999999997</v>
      </c>
      <c r="C242" s="110">
        <v>1.4999999999999999E-2</v>
      </c>
      <c r="D242" s="110">
        <v>5.7000000000000002E-2</v>
      </c>
      <c r="E242" s="110">
        <v>5.7000000000000002E-2</v>
      </c>
      <c r="F242" s="110">
        <v>0</v>
      </c>
      <c r="G242" s="110">
        <v>6</v>
      </c>
      <c r="H242" s="110">
        <v>7</v>
      </c>
    </row>
    <row r="243" spans="1:8" ht="45">
      <c r="A243" s="106" t="s">
        <v>452</v>
      </c>
      <c r="B243" s="110">
        <v>0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</row>
    <row r="244" spans="1:8" ht="33.75">
      <c r="A244" s="106" t="s">
        <v>453</v>
      </c>
      <c r="B244" s="110">
        <v>5.0362200000000001</v>
      </c>
      <c r="C244" s="110">
        <v>0.62688999999999995</v>
      </c>
      <c r="D244" s="110">
        <v>2.0200200000000001</v>
      </c>
      <c r="E244" s="110">
        <v>0.84991000000000005</v>
      </c>
      <c r="F244" s="110">
        <v>0</v>
      </c>
      <c r="G244" s="110">
        <v>45</v>
      </c>
      <c r="H244" s="110">
        <v>208</v>
      </c>
    </row>
    <row r="245" spans="1:8" ht="45">
      <c r="A245" s="106" t="s">
        <v>454</v>
      </c>
      <c r="B245" s="110">
        <v>4.6280000000000002E-2</v>
      </c>
      <c r="C245" s="110">
        <v>0</v>
      </c>
      <c r="D245" s="110">
        <v>1.319E-2</v>
      </c>
      <c r="E245" s="110">
        <v>1.319E-2</v>
      </c>
      <c r="F245" s="110">
        <v>0</v>
      </c>
      <c r="G245" s="110">
        <v>3</v>
      </c>
      <c r="H245" s="110">
        <v>1</v>
      </c>
    </row>
    <row r="246" spans="1:8" ht="45">
      <c r="A246" s="106" t="s">
        <v>455</v>
      </c>
      <c r="B246" s="110">
        <v>0.13120000000000001</v>
      </c>
      <c r="C246" s="110">
        <v>8.0000000000000002E-3</v>
      </c>
      <c r="D246" s="110">
        <v>3.6499999999999998E-2</v>
      </c>
      <c r="E246" s="110">
        <v>1.2500000000000001E-2</v>
      </c>
      <c r="F246" s="110">
        <v>0</v>
      </c>
      <c r="G246" s="110">
        <v>10</v>
      </c>
      <c r="H246" s="110">
        <v>6</v>
      </c>
    </row>
    <row r="247" spans="1:8" ht="33.75">
      <c r="A247" s="106" t="s">
        <v>456</v>
      </c>
      <c r="B247" s="110">
        <v>3.7990000000000003E-2</v>
      </c>
      <c r="C247" s="110">
        <v>0</v>
      </c>
      <c r="D247" s="110">
        <v>3.3750000000000002E-2</v>
      </c>
      <c r="E247" s="110">
        <v>0.03</v>
      </c>
      <c r="F247" s="110">
        <v>0</v>
      </c>
      <c r="G247" s="110">
        <v>1</v>
      </c>
      <c r="H247" s="110">
        <v>0</v>
      </c>
    </row>
    <row r="248" spans="1:8" ht="33.75">
      <c r="A248" s="106" t="s">
        <v>457</v>
      </c>
      <c r="B248" s="110">
        <v>0.20718</v>
      </c>
      <c r="C248" s="110">
        <v>6.0000000000000001E-3</v>
      </c>
      <c r="D248" s="110">
        <v>7.7090000000000006E-2</v>
      </c>
      <c r="E248" s="110">
        <v>7.0000000000000001E-3</v>
      </c>
      <c r="F248" s="110">
        <v>0</v>
      </c>
      <c r="G248" s="110">
        <v>7</v>
      </c>
      <c r="H248" s="110">
        <v>7</v>
      </c>
    </row>
    <row r="249" spans="1:8" ht="45">
      <c r="A249" s="106" t="s">
        <v>458</v>
      </c>
      <c r="B249" s="110">
        <v>7.8439999999999996E-2</v>
      </c>
      <c r="C249" s="110">
        <v>6.0000000000000001E-3</v>
      </c>
      <c r="D249" s="110">
        <v>4.9340000000000002E-2</v>
      </c>
      <c r="E249" s="110">
        <v>1.4999999999999999E-2</v>
      </c>
      <c r="F249" s="110">
        <v>0</v>
      </c>
      <c r="G249" s="110">
        <v>3</v>
      </c>
      <c r="H249" s="110">
        <v>0</v>
      </c>
    </row>
    <row r="250" spans="1:8" ht="33.75">
      <c r="A250" s="106" t="s">
        <v>459</v>
      </c>
      <c r="B250" s="110">
        <v>6.9120000000000001E-2</v>
      </c>
      <c r="C250" s="110">
        <v>0</v>
      </c>
      <c r="D250" s="110">
        <v>5.0939999999999999E-2</v>
      </c>
      <c r="E250" s="110">
        <v>1.35E-2</v>
      </c>
      <c r="F250" s="110">
        <v>0</v>
      </c>
      <c r="G250" s="110">
        <v>6</v>
      </c>
      <c r="H250" s="110">
        <v>0</v>
      </c>
    </row>
    <row r="251" spans="1:8" ht="22.5">
      <c r="A251" s="106" t="s">
        <v>461</v>
      </c>
      <c r="B251" s="110">
        <v>0.77564</v>
      </c>
      <c r="C251" s="110">
        <v>0.6</v>
      </c>
      <c r="D251" s="110">
        <v>7.1840000000000001E-2</v>
      </c>
      <c r="E251" s="110">
        <v>3.0839999999999999E-2</v>
      </c>
      <c r="F251" s="110">
        <v>0</v>
      </c>
      <c r="G251" s="110">
        <v>4</v>
      </c>
      <c r="H251" s="110">
        <v>9</v>
      </c>
    </row>
    <row r="252" spans="1:8" ht="22.5">
      <c r="A252" s="106" t="s">
        <v>462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</row>
    <row r="253" spans="1:8" ht="22.5">
      <c r="A253" s="106" t="s">
        <v>463</v>
      </c>
      <c r="B253" s="110">
        <v>5.8880000000000002E-2</v>
      </c>
      <c r="C253" s="110">
        <v>0</v>
      </c>
      <c r="D253" s="110">
        <v>1.6879999999999999E-2</v>
      </c>
      <c r="E253" s="110">
        <v>9.8799999999999999E-3</v>
      </c>
      <c r="F253" s="110">
        <v>0</v>
      </c>
      <c r="G253" s="110">
        <v>1</v>
      </c>
      <c r="H253" s="110">
        <v>1</v>
      </c>
    </row>
    <row r="254" spans="1:8" ht="22.5">
      <c r="A254" s="106" t="s">
        <v>464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</row>
    <row r="255" spans="1:8" ht="33.75">
      <c r="A255" s="106" t="s">
        <v>465</v>
      </c>
      <c r="B255" s="110">
        <v>0.12231</v>
      </c>
      <c r="C255" s="110">
        <v>0</v>
      </c>
      <c r="D255" s="110">
        <v>5.79E-2</v>
      </c>
      <c r="E255" s="110">
        <v>0</v>
      </c>
      <c r="F255" s="110">
        <v>0</v>
      </c>
      <c r="G255" s="110">
        <v>7</v>
      </c>
      <c r="H255" s="110">
        <v>3</v>
      </c>
    </row>
    <row r="256" spans="1:8" ht="45">
      <c r="A256" s="106" t="s">
        <v>466</v>
      </c>
      <c r="B256" s="110">
        <v>5.493E-2</v>
      </c>
      <c r="C256" s="110">
        <v>0</v>
      </c>
      <c r="D256" s="110">
        <v>0</v>
      </c>
      <c r="E256" s="110">
        <v>0</v>
      </c>
      <c r="F256" s="110">
        <v>0</v>
      </c>
      <c r="G256" s="110">
        <v>3</v>
      </c>
      <c r="H256" s="110">
        <v>5</v>
      </c>
    </row>
    <row r="257" spans="1:8" ht="33.75">
      <c r="A257" s="106" t="s">
        <v>467</v>
      </c>
      <c r="B257" s="110">
        <v>3.7220000000000003E-2</v>
      </c>
      <c r="C257" s="110">
        <v>0</v>
      </c>
      <c r="D257" s="110">
        <v>1.17E-2</v>
      </c>
      <c r="E257" s="110">
        <v>7.0000000000000001E-3</v>
      </c>
      <c r="F257" s="110">
        <v>0</v>
      </c>
      <c r="G257" s="110">
        <v>1</v>
      </c>
      <c r="H257" s="110">
        <v>4</v>
      </c>
    </row>
    <row r="258" spans="1:8" ht="33.75">
      <c r="A258" s="106" t="s">
        <v>469</v>
      </c>
      <c r="B258" s="110">
        <v>0.13804</v>
      </c>
      <c r="C258" s="110">
        <v>0</v>
      </c>
      <c r="D258" s="110">
        <v>4.2000000000000003E-2</v>
      </c>
      <c r="E258" s="110">
        <v>0</v>
      </c>
      <c r="F258" s="110">
        <v>0</v>
      </c>
      <c r="G258" s="110">
        <v>3</v>
      </c>
      <c r="H258" s="110">
        <v>10</v>
      </c>
    </row>
    <row r="259" spans="1:8" ht="33.75">
      <c r="A259" s="106" t="s">
        <v>470</v>
      </c>
      <c r="B259" s="110">
        <v>5.0000000000000001E-3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1</v>
      </c>
    </row>
    <row r="260" spans="1:8" ht="45">
      <c r="A260" s="106" t="s">
        <v>472</v>
      </c>
      <c r="B260" s="110">
        <v>0.21195</v>
      </c>
      <c r="C260" s="110">
        <v>3.0000000000000001E-3</v>
      </c>
      <c r="D260" s="110">
        <v>0.1158</v>
      </c>
      <c r="E260" s="110">
        <v>2.29E-2</v>
      </c>
      <c r="F260" s="110">
        <v>0</v>
      </c>
      <c r="G260" s="110">
        <v>8</v>
      </c>
      <c r="H260" s="110">
        <v>7</v>
      </c>
    </row>
    <row r="261" spans="1:8" ht="33.75">
      <c r="A261" s="106" t="s">
        <v>474</v>
      </c>
      <c r="B261" s="110">
        <v>0.31805</v>
      </c>
      <c r="C261" s="110">
        <v>1.7600000000000001E-3</v>
      </c>
      <c r="D261" s="110">
        <v>3.4000000000000002E-2</v>
      </c>
      <c r="E261" s="110">
        <v>0</v>
      </c>
      <c r="F261" s="110">
        <v>0</v>
      </c>
      <c r="G261" s="110">
        <v>13</v>
      </c>
      <c r="H261" s="110">
        <v>24</v>
      </c>
    </row>
    <row r="262" spans="1:8" ht="22.5">
      <c r="A262" s="106" t="s">
        <v>475</v>
      </c>
      <c r="B262" s="110">
        <v>8.9510000000000006E-2</v>
      </c>
      <c r="C262" s="110">
        <v>0</v>
      </c>
      <c r="D262" s="110">
        <v>1.251E-2</v>
      </c>
      <c r="E262" s="110">
        <v>0</v>
      </c>
      <c r="F262" s="110">
        <v>0</v>
      </c>
      <c r="G262" s="110">
        <v>3</v>
      </c>
      <c r="H262" s="110">
        <v>1</v>
      </c>
    </row>
    <row r="263" spans="1:8" ht="22.5">
      <c r="A263" s="106" t="s">
        <v>477</v>
      </c>
      <c r="B263" s="110">
        <v>3.9629999999999999E-2</v>
      </c>
      <c r="C263" s="110">
        <v>1.4999999999999999E-2</v>
      </c>
      <c r="D263" s="110">
        <v>7.2100000000000003E-3</v>
      </c>
      <c r="E263" s="110">
        <v>7.2100000000000003E-3</v>
      </c>
      <c r="F263" s="110">
        <v>0</v>
      </c>
      <c r="G263" s="110">
        <v>1</v>
      </c>
      <c r="H263" s="110">
        <v>0</v>
      </c>
    </row>
    <row r="264" spans="1:8" ht="22.5">
      <c r="A264" s="106" t="s">
        <v>478</v>
      </c>
      <c r="B264" s="110">
        <v>4.8710000000000003E-2</v>
      </c>
      <c r="C264" s="110">
        <v>0</v>
      </c>
      <c r="D264" s="110">
        <v>4.2810000000000001E-2</v>
      </c>
      <c r="E264" s="110">
        <v>0.01</v>
      </c>
      <c r="F264" s="110">
        <v>0</v>
      </c>
      <c r="G264" s="110">
        <v>3</v>
      </c>
      <c r="H264" s="110">
        <v>0</v>
      </c>
    </row>
    <row r="265" spans="1:8" ht="22.5">
      <c r="A265" s="106" t="s">
        <v>479</v>
      </c>
      <c r="B265" s="110">
        <v>4.07E-2</v>
      </c>
      <c r="C265" s="110">
        <v>0</v>
      </c>
      <c r="D265" s="110">
        <v>8.5000000000000006E-3</v>
      </c>
      <c r="E265" s="110">
        <v>8.5000000000000006E-3</v>
      </c>
      <c r="F265" s="110">
        <v>0</v>
      </c>
      <c r="G265" s="110">
        <v>2</v>
      </c>
      <c r="H265" s="110">
        <v>3</v>
      </c>
    </row>
    <row r="266" spans="1:8" ht="33.75">
      <c r="A266" s="106" t="s">
        <v>480</v>
      </c>
      <c r="B266" s="110">
        <v>0.20774999999999999</v>
      </c>
      <c r="C266" s="110">
        <v>0</v>
      </c>
      <c r="D266" s="110">
        <v>8.72E-2</v>
      </c>
      <c r="E266" s="110">
        <v>0.02</v>
      </c>
      <c r="F266" s="110">
        <v>0</v>
      </c>
      <c r="G266" s="110">
        <v>13</v>
      </c>
      <c r="H266" s="110">
        <v>3</v>
      </c>
    </row>
    <row r="267" spans="1:8" ht="45">
      <c r="A267" s="106" t="s">
        <v>481</v>
      </c>
      <c r="B267" s="110">
        <v>0.28570000000000001</v>
      </c>
      <c r="C267" s="110">
        <v>0</v>
      </c>
      <c r="D267" s="110">
        <v>9.8799999999999999E-2</v>
      </c>
      <c r="E267" s="110">
        <v>1.4999999999999999E-2</v>
      </c>
      <c r="F267" s="110">
        <v>0</v>
      </c>
      <c r="G267" s="110">
        <v>3</v>
      </c>
      <c r="H267" s="110">
        <v>2</v>
      </c>
    </row>
    <row r="268" spans="1:8" ht="22.5">
      <c r="A268" s="106" t="s">
        <v>482</v>
      </c>
      <c r="B268" s="110">
        <v>0.18706999999999999</v>
      </c>
      <c r="C268" s="110">
        <v>5.0000000000000001E-3</v>
      </c>
      <c r="D268" s="110">
        <v>9.0529999999999999E-2</v>
      </c>
      <c r="E268" s="110">
        <v>3.9730000000000001E-2</v>
      </c>
      <c r="F268" s="110">
        <v>0</v>
      </c>
      <c r="G268" s="110">
        <v>5</v>
      </c>
      <c r="H268" s="110">
        <v>12</v>
      </c>
    </row>
    <row r="269" spans="1:8" ht="33.75">
      <c r="A269" s="106" t="s">
        <v>483</v>
      </c>
      <c r="B269" s="110">
        <v>0.65351999999999999</v>
      </c>
      <c r="C269" s="110">
        <v>9.7699999999999992E-3</v>
      </c>
      <c r="D269" s="110">
        <v>0.26345000000000002</v>
      </c>
      <c r="E269" s="110">
        <v>0.222</v>
      </c>
      <c r="F269" s="110">
        <v>0</v>
      </c>
      <c r="G269" s="110">
        <v>9</v>
      </c>
      <c r="H269" s="110">
        <v>44</v>
      </c>
    </row>
    <row r="270" spans="1:8" ht="22.5">
      <c r="A270" s="106" t="s">
        <v>484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</row>
    <row r="271" spans="1:8" ht="33.75">
      <c r="A271" s="106" t="s">
        <v>485</v>
      </c>
      <c r="B271" s="110">
        <v>4.7500000000000001E-2</v>
      </c>
      <c r="C271" s="110">
        <v>0</v>
      </c>
      <c r="D271" s="110">
        <v>0.01</v>
      </c>
      <c r="E271" s="110">
        <v>0</v>
      </c>
      <c r="F271" s="110">
        <v>0</v>
      </c>
      <c r="G271" s="110">
        <v>2</v>
      </c>
      <c r="H271" s="110">
        <v>3</v>
      </c>
    </row>
    <row r="272" spans="1:8" ht="33.75">
      <c r="A272" s="106" t="s">
        <v>486</v>
      </c>
      <c r="B272" s="110">
        <v>6.6E-3</v>
      </c>
      <c r="C272" s="110">
        <v>6.5699999999999995E-2</v>
      </c>
      <c r="D272" s="110">
        <v>6.6E-3</v>
      </c>
      <c r="E272" s="110">
        <v>0</v>
      </c>
      <c r="F272" s="110">
        <v>0</v>
      </c>
      <c r="G272" s="110">
        <v>0</v>
      </c>
      <c r="H272" s="110">
        <v>0</v>
      </c>
    </row>
    <row r="273" spans="1:8" ht="33.75">
      <c r="A273" s="106" t="s">
        <v>487</v>
      </c>
      <c r="B273" s="110">
        <v>2.0140000000000002E-2</v>
      </c>
      <c r="C273" s="110">
        <v>0</v>
      </c>
      <c r="D273" s="110">
        <v>2.0140000000000002E-2</v>
      </c>
      <c r="E273" s="110">
        <v>1.5140000000000001E-2</v>
      </c>
      <c r="F273" s="110">
        <v>0</v>
      </c>
      <c r="G273" s="110">
        <v>0</v>
      </c>
      <c r="H273" s="110">
        <v>0</v>
      </c>
    </row>
    <row r="274" spans="1:8" ht="22.5">
      <c r="A274" s="106" t="s">
        <v>488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</row>
    <row r="275" spans="1:8" ht="22.5">
      <c r="A275" s="106" t="s">
        <v>489</v>
      </c>
      <c r="B275" s="110">
        <v>4.2979999999999997E-2</v>
      </c>
      <c r="C275" s="110">
        <v>0</v>
      </c>
      <c r="D275" s="110">
        <v>0</v>
      </c>
      <c r="E275" s="110">
        <v>0</v>
      </c>
      <c r="F275" s="110">
        <v>0</v>
      </c>
      <c r="G275" s="110">
        <v>4</v>
      </c>
      <c r="H275" s="110">
        <v>2</v>
      </c>
    </row>
    <row r="276" spans="1:8" ht="22.5">
      <c r="A276" s="106" t="s">
        <v>490</v>
      </c>
      <c r="B276" s="110">
        <v>9.257E-2</v>
      </c>
      <c r="C276" s="110">
        <v>0</v>
      </c>
      <c r="D276" s="110">
        <v>1.2999999999999999E-2</v>
      </c>
      <c r="E276" s="110">
        <v>0</v>
      </c>
      <c r="F276" s="110">
        <v>0</v>
      </c>
      <c r="G276" s="110">
        <v>8</v>
      </c>
      <c r="H276" s="110">
        <v>2</v>
      </c>
    </row>
    <row r="277" spans="1:8" ht="22.5">
      <c r="A277" s="106" t="s">
        <v>491</v>
      </c>
      <c r="B277" s="110">
        <v>0.22061</v>
      </c>
      <c r="C277" s="110">
        <v>0.03</v>
      </c>
      <c r="D277" s="110">
        <v>6.5000000000000002E-2</v>
      </c>
      <c r="E277" s="110">
        <v>6.5000000000000002E-2</v>
      </c>
      <c r="F277" s="110">
        <v>0</v>
      </c>
      <c r="G277" s="110">
        <v>7</v>
      </c>
      <c r="H277" s="110">
        <v>4</v>
      </c>
    </row>
    <row r="278" spans="1:8" ht="22.5">
      <c r="A278" s="106" t="s">
        <v>492</v>
      </c>
      <c r="B278" s="110">
        <v>0.59136</v>
      </c>
      <c r="C278" s="110">
        <v>0</v>
      </c>
      <c r="D278" s="110">
        <v>0.14074999999999999</v>
      </c>
      <c r="E278" s="110">
        <v>7.8750000000000001E-2</v>
      </c>
      <c r="F278" s="110">
        <v>0</v>
      </c>
      <c r="G278" s="110">
        <v>16</v>
      </c>
      <c r="H278" s="110">
        <v>23</v>
      </c>
    </row>
    <row r="279" spans="1:8" ht="22.5">
      <c r="A279" s="106" t="s">
        <v>493</v>
      </c>
      <c r="B279" s="110">
        <v>0.22</v>
      </c>
      <c r="C279" s="110">
        <v>0</v>
      </c>
      <c r="D279" s="110">
        <v>2.7E-2</v>
      </c>
      <c r="E279" s="110">
        <v>0</v>
      </c>
      <c r="F279" s="110">
        <v>0</v>
      </c>
      <c r="G279" s="110">
        <v>0</v>
      </c>
      <c r="H279" s="110">
        <v>9</v>
      </c>
    </row>
    <row r="280" spans="1:8" ht="56.25">
      <c r="A280" s="106" t="s">
        <v>494</v>
      </c>
      <c r="B280" s="110">
        <v>2.7907099999999998</v>
      </c>
      <c r="C280" s="110">
        <v>0.58675999999999995</v>
      </c>
      <c r="D280" s="110">
        <v>0.9758</v>
      </c>
      <c r="E280" s="110">
        <v>7.0000000000000001E-3</v>
      </c>
      <c r="F280" s="110">
        <v>3</v>
      </c>
      <c r="G280" s="110">
        <v>81</v>
      </c>
      <c r="H280" s="110">
        <v>7</v>
      </c>
    </row>
    <row r="281" spans="1:8" ht="45">
      <c r="A281" s="106" t="s">
        <v>495</v>
      </c>
      <c r="B281" s="110">
        <v>0.31322</v>
      </c>
      <c r="C281" s="110">
        <v>0</v>
      </c>
      <c r="D281" s="110">
        <v>0.05</v>
      </c>
      <c r="E281" s="110">
        <v>0.05</v>
      </c>
      <c r="F281" s="110">
        <v>0</v>
      </c>
      <c r="G281" s="110">
        <v>13</v>
      </c>
      <c r="H281" s="110">
        <v>11</v>
      </c>
    </row>
    <row r="282" spans="1:8" ht="56.25">
      <c r="A282" s="106" t="s">
        <v>496</v>
      </c>
      <c r="B282" s="110">
        <v>0.16567999999999999</v>
      </c>
      <c r="C282" s="110">
        <v>0</v>
      </c>
      <c r="D282" s="110">
        <v>2.8479999999999998E-2</v>
      </c>
      <c r="E282" s="110">
        <v>0</v>
      </c>
      <c r="F282" s="110">
        <v>0</v>
      </c>
      <c r="G282" s="110">
        <v>11</v>
      </c>
      <c r="H282" s="110">
        <v>0</v>
      </c>
    </row>
    <row r="283" spans="1:8" ht="22.5">
      <c r="A283" s="106" t="s">
        <v>497</v>
      </c>
      <c r="B283" s="110">
        <v>0.85802999999999996</v>
      </c>
      <c r="C283" s="110">
        <v>0.45910000000000001</v>
      </c>
      <c r="D283" s="110">
        <v>0</v>
      </c>
      <c r="E283" s="110">
        <v>0</v>
      </c>
      <c r="F283" s="110">
        <v>3</v>
      </c>
      <c r="G283" s="110">
        <v>17</v>
      </c>
      <c r="H283" s="110">
        <v>0</v>
      </c>
    </row>
    <row r="284" spans="1:8" ht="33.75">
      <c r="A284" s="106" t="s">
        <v>498</v>
      </c>
      <c r="B284" s="110">
        <v>25.815110000000001</v>
      </c>
      <c r="C284" s="110">
        <v>3.63652</v>
      </c>
      <c r="D284" s="110">
        <v>1.3068</v>
      </c>
      <c r="E284" s="110">
        <v>0.12870000000000001</v>
      </c>
      <c r="F284" s="110">
        <v>3</v>
      </c>
      <c r="G284" s="110">
        <v>43</v>
      </c>
      <c r="H284" s="110">
        <v>70</v>
      </c>
    </row>
    <row r="285" spans="1:8" ht="22.5">
      <c r="A285" s="106" t="s">
        <v>500</v>
      </c>
      <c r="B285" s="110">
        <v>3.0521799999999999</v>
      </c>
      <c r="C285" s="110">
        <v>0.56399999999999995</v>
      </c>
      <c r="D285" s="110">
        <v>0.87163000000000002</v>
      </c>
      <c r="E285" s="110">
        <v>0.30213000000000001</v>
      </c>
      <c r="F285" s="110">
        <v>0</v>
      </c>
      <c r="G285" s="110">
        <v>28</v>
      </c>
      <c r="H285" s="110">
        <v>204</v>
      </c>
    </row>
    <row r="286" spans="1:8" ht="22.5">
      <c r="A286" s="106" t="s">
        <v>501</v>
      </c>
      <c r="B286" s="110">
        <v>0.20574000000000001</v>
      </c>
      <c r="C286" s="110">
        <v>9.0109999999999996E-2</v>
      </c>
      <c r="D286" s="110">
        <v>7.0000000000000001E-3</v>
      </c>
      <c r="E286" s="110">
        <v>0</v>
      </c>
      <c r="F286" s="110">
        <v>0</v>
      </c>
      <c r="G286" s="110">
        <v>7</v>
      </c>
      <c r="H286" s="110">
        <v>14</v>
      </c>
    </row>
    <row r="287" spans="1:8" ht="22.5">
      <c r="A287" s="106" t="s">
        <v>502</v>
      </c>
      <c r="B287" s="110">
        <v>0.2059</v>
      </c>
      <c r="C287" s="110">
        <v>0</v>
      </c>
      <c r="D287" s="110">
        <v>2.8000000000000001E-2</v>
      </c>
      <c r="E287" s="110">
        <v>8.9999999999999993E-3</v>
      </c>
      <c r="F287" s="110">
        <v>0</v>
      </c>
      <c r="G287" s="110">
        <v>4</v>
      </c>
      <c r="H287" s="110">
        <v>10</v>
      </c>
    </row>
    <row r="288" spans="1:8" ht="22.5">
      <c r="A288" s="106" t="s">
        <v>503</v>
      </c>
      <c r="B288" s="110">
        <v>0.38307999999999998</v>
      </c>
      <c r="C288" s="110">
        <v>5.4999999999999997E-3</v>
      </c>
      <c r="D288" s="110">
        <v>5.6000000000000001E-2</v>
      </c>
      <c r="E288" s="110">
        <v>2.3E-2</v>
      </c>
      <c r="F288" s="110">
        <v>0</v>
      </c>
      <c r="G288" s="110">
        <v>7</v>
      </c>
      <c r="H288" s="110">
        <v>46</v>
      </c>
    </row>
    <row r="289" spans="1:8" ht="22.5">
      <c r="A289" s="106" t="s">
        <v>504</v>
      </c>
      <c r="B289" s="110">
        <v>1.23641</v>
      </c>
      <c r="C289" s="110">
        <v>1.4999999999999999E-2</v>
      </c>
      <c r="D289" s="110">
        <v>0.1515</v>
      </c>
      <c r="E289" s="110">
        <v>2.3E-2</v>
      </c>
      <c r="F289" s="110">
        <v>0</v>
      </c>
      <c r="G289" s="110">
        <v>10</v>
      </c>
      <c r="H289" s="110">
        <v>79</v>
      </c>
    </row>
    <row r="290" spans="1:8" ht="22.5">
      <c r="A290" s="106" t="s">
        <v>505</v>
      </c>
      <c r="B290" s="110">
        <v>1.9320200000000001</v>
      </c>
      <c r="C290" s="110">
        <v>0.49059999999999998</v>
      </c>
      <c r="D290" s="110">
        <v>1.1434</v>
      </c>
      <c r="E290" s="110">
        <v>0</v>
      </c>
      <c r="F290" s="110">
        <v>3</v>
      </c>
      <c r="G290" s="110">
        <v>4</v>
      </c>
      <c r="H290" s="110">
        <v>0</v>
      </c>
    </row>
    <row r="291" spans="1:8" ht="33.75">
      <c r="A291" s="106" t="s">
        <v>506</v>
      </c>
      <c r="B291" s="110">
        <v>48.2639</v>
      </c>
      <c r="C291" s="110">
        <v>10</v>
      </c>
      <c r="D291" s="110">
        <v>32.22</v>
      </c>
      <c r="E291" s="110">
        <v>12.72</v>
      </c>
      <c r="F291" s="110">
        <v>1</v>
      </c>
      <c r="G291" s="110">
        <v>3</v>
      </c>
      <c r="H291" s="110">
        <v>0</v>
      </c>
    </row>
    <row r="292" spans="1:8" ht="33.75">
      <c r="A292" s="106" t="s">
        <v>507</v>
      </c>
      <c r="B292" s="110">
        <v>3.23489</v>
      </c>
      <c r="C292" s="110">
        <v>0.26171</v>
      </c>
      <c r="D292" s="110">
        <v>1.12436</v>
      </c>
      <c r="E292" s="110">
        <v>0.34200000000000003</v>
      </c>
      <c r="F292" s="110">
        <v>0</v>
      </c>
      <c r="G292" s="110">
        <v>12</v>
      </c>
      <c r="H292" s="110">
        <v>210</v>
      </c>
    </row>
    <row r="293" spans="1:8" ht="33.75">
      <c r="A293" s="106" t="s">
        <v>508</v>
      </c>
      <c r="B293" s="110">
        <v>1.0079</v>
      </c>
      <c r="C293" s="110">
        <v>1.0999999999999999E-2</v>
      </c>
      <c r="D293" s="110">
        <v>0.33682000000000001</v>
      </c>
      <c r="E293" s="110">
        <v>8.1799999999999998E-2</v>
      </c>
      <c r="F293" s="110">
        <v>0</v>
      </c>
      <c r="G293" s="110">
        <v>21</v>
      </c>
      <c r="H293" s="110">
        <v>44</v>
      </c>
    </row>
    <row r="294" spans="1:8" ht="22.5">
      <c r="A294" s="106" t="s">
        <v>510</v>
      </c>
      <c r="B294" s="110">
        <v>0.50549999999999995</v>
      </c>
      <c r="C294" s="110">
        <v>1.2E-2</v>
      </c>
      <c r="D294" s="110">
        <v>0.1</v>
      </c>
      <c r="E294" s="110">
        <v>0.06</v>
      </c>
      <c r="F294" s="110">
        <v>0</v>
      </c>
      <c r="G294" s="110">
        <v>15</v>
      </c>
      <c r="H294" s="110">
        <v>28</v>
      </c>
    </row>
    <row r="295" spans="1:8" ht="22.5">
      <c r="A295" s="106" t="s">
        <v>512</v>
      </c>
      <c r="B295" s="110">
        <v>0.111</v>
      </c>
      <c r="C295" s="110">
        <v>0</v>
      </c>
      <c r="D295" s="110">
        <v>0</v>
      </c>
      <c r="E295" s="110">
        <v>0</v>
      </c>
      <c r="F295" s="110">
        <v>0</v>
      </c>
      <c r="G295" s="110">
        <v>1</v>
      </c>
      <c r="H295" s="110">
        <v>0</v>
      </c>
    </row>
    <row r="296" spans="1:8" ht="22.5">
      <c r="A296" s="106" t="s">
        <v>513</v>
      </c>
      <c r="B296" s="110">
        <v>0.60838999999999999</v>
      </c>
      <c r="C296" s="110">
        <v>1.48916</v>
      </c>
      <c r="D296" s="110">
        <v>0.12953999999999999</v>
      </c>
      <c r="E296" s="110">
        <v>0.01</v>
      </c>
      <c r="F296" s="110">
        <v>0</v>
      </c>
      <c r="G296" s="110">
        <v>10</v>
      </c>
      <c r="H296" s="110">
        <v>34</v>
      </c>
    </row>
    <row r="297" spans="1:8" ht="22.5">
      <c r="A297" s="106" t="s">
        <v>514</v>
      </c>
      <c r="B297" s="110">
        <v>3.13</v>
      </c>
      <c r="C297" s="110">
        <v>1.0720000000000001</v>
      </c>
      <c r="D297" s="110">
        <v>2.0099999999999998</v>
      </c>
      <c r="E297" s="110">
        <v>0.90100000000000002</v>
      </c>
      <c r="F297" s="110">
        <v>0</v>
      </c>
      <c r="G297" s="110">
        <v>7</v>
      </c>
      <c r="H297" s="110">
        <v>40</v>
      </c>
    </row>
    <row r="298" spans="1:8" ht="33.75">
      <c r="A298" s="106" t="s">
        <v>516</v>
      </c>
      <c r="B298" s="110">
        <v>7.5176800000000004</v>
      </c>
      <c r="C298" s="110">
        <v>0.16400000000000001</v>
      </c>
      <c r="D298" s="110">
        <v>1.7817000000000001</v>
      </c>
      <c r="E298" s="110">
        <v>0.80049999999999999</v>
      </c>
      <c r="F298" s="110">
        <v>2</v>
      </c>
      <c r="G298" s="110">
        <v>21</v>
      </c>
      <c r="H298" s="110">
        <v>236</v>
      </c>
    </row>
    <row r="299" spans="1:8" ht="33.75">
      <c r="A299" s="106" t="s">
        <v>517</v>
      </c>
      <c r="B299" s="110">
        <v>0.124</v>
      </c>
      <c r="C299" s="110">
        <v>0.39</v>
      </c>
      <c r="D299" s="110">
        <v>7.4999999999999997E-2</v>
      </c>
      <c r="E299" s="110">
        <v>0</v>
      </c>
      <c r="F299" s="110">
        <v>0</v>
      </c>
      <c r="G299" s="110">
        <v>0</v>
      </c>
      <c r="H299" s="110">
        <v>8</v>
      </c>
    </row>
    <row r="300" spans="1:8" ht="22.5">
      <c r="A300" s="106" t="s">
        <v>519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</row>
    <row r="301" spans="1:8" ht="33.75">
      <c r="A301" s="106" t="s">
        <v>520</v>
      </c>
      <c r="B301" s="110">
        <v>2.4062000000000001</v>
      </c>
      <c r="C301" s="110">
        <v>0</v>
      </c>
      <c r="D301" s="110">
        <v>2.238</v>
      </c>
      <c r="E301" s="110">
        <v>1.4999999999999999E-2</v>
      </c>
      <c r="F301" s="110">
        <v>0</v>
      </c>
      <c r="G301" s="110">
        <v>10</v>
      </c>
      <c r="H301" s="110">
        <v>23</v>
      </c>
    </row>
    <row r="302" spans="1:8" ht="22.5">
      <c r="A302" s="106" t="s">
        <v>99</v>
      </c>
      <c r="B302" s="110">
        <v>0.6532</v>
      </c>
      <c r="C302" s="110">
        <v>0</v>
      </c>
      <c r="D302" s="110">
        <v>0.6532</v>
      </c>
      <c r="E302" s="110">
        <v>0</v>
      </c>
      <c r="F302" s="110">
        <v>0</v>
      </c>
      <c r="G302" s="110">
        <v>0</v>
      </c>
      <c r="H302" s="110">
        <v>0</v>
      </c>
    </row>
    <row r="303" spans="1:8" ht="22.5">
      <c r="A303" s="106" t="s">
        <v>521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</row>
    <row r="304" spans="1:8" ht="22.5">
      <c r="A304" s="106" t="s">
        <v>522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</row>
    <row r="305" spans="1:8" ht="22.5">
      <c r="A305" s="106" t="s">
        <v>523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</row>
    <row r="306" spans="1:8" ht="22.5">
      <c r="A306" s="106" t="s">
        <v>524</v>
      </c>
      <c r="B306" s="110">
        <v>1.2E-2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1</v>
      </c>
    </row>
    <row r="307" spans="1:8" ht="22.5">
      <c r="A307" s="106" t="s">
        <v>525</v>
      </c>
      <c r="B307" s="110">
        <v>3.8197999999999999</v>
      </c>
      <c r="C307" s="110">
        <v>2.7679999999999998</v>
      </c>
      <c r="D307" s="110">
        <v>0.21099999999999999</v>
      </c>
      <c r="E307" s="110">
        <v>0</v>
      </c>
      <c r="F307" s="110">
        <v>1</v>
      </c>
      <c r="G307" s="110">
        <v>3</v>
      </c>
      <c r="H307" s="110">
        <v>0</v>
      </c>
    </row>
    <row r="308" spans="1:8" ht="22.5">
      <c r="A308" s="106" t="s">
        <v>526</v>
      </c>
      <c r="B308" s="110">
        <v>2.7158199999999999</v>
      </c>
      <c r="C308" s="110">
        <v>0.104</v>
      </c>
      <c r="D308" s="110">
        <v>0.97806999999999999</v>
      </c>
      <c r="E308" s="110">
        <v>0.26250000000000001</v>
      </c>
      <c r="F308" s="110">
        <v>3</v>
      </c>
      <c r="G308" s="110">
        <v>17</v>
      </c>
      <c r="H308" s="110">
        <v>86</v>
      </c>
    </row>
    <row r="309" spans="1:8" ht="45">
      <c r="A309" s="106" t="s">
        <v>528</v>
      </c>
      <c r="B309" s="110">
        <v>3.9519899999999999</v>
      </c>
      <c r="C309" s="110">
        <v>4.0105000000000004</v>
      </c>
      <c r="D309" s="110">
        <v>1.004</v>
      </c>
      <c r="E309" s="110">
        <v>0.48299999999999998</v>
      </c>
      <c r="F309" s="110">
        <v>2</v>
      </c>
      <c r="G309" s="110">
        <v>51</v>
      </c>
      <c r="H309" s="110">
        <v>115</v>
      </c>
    </row>
    <row r="310" spans="1:8" ht="22.5">
      <c r="A310" s="106" t="s">
        <v>529</v>
      </c>
      <c r="B310" s="110">
        <v>25.620909999999999</v>
      </c>
      <c r="C310" s="110">
        <v>0.41887000000000002</v>
      </c>
      <c r="D310" s="110">
        <v>0.21037</v>
      </c>
      <c r="E310" s="110">
        <v>1.2E-2</v>
      </c>
      <c r="F310" s="110">
        <v>0</v>
      </c>
      <c r="G310" s="110">
        <v>23</v>
      </c>
      <c r="H310" s="110">
        <v>12</v>
      </c>
    </row>
    <row r="311" spans="1:8" ht="22.5">
      <c r="A311" s="106" t="s">
        <v>530</v>
      </c>
      <c r="B311" s="110">
        <v>0.18759000000000001</v>
      </c>
      <c r="C311" s="110">
        <v>9.5899999999999996E-3</v>
      </c>
      <c r="D311" s="110">
        <v>1.7000000000000001E-2</v>
      </c>
      <c r="E311" s="110">
        <v>0</v>
      </c>
      <c r="F311" s="110">
        <v>0</v>
      </c>
      <c r="G311" s="110">
        <v>8</v>
      </c>
      <c r="H311" s="110">
        <v>7</v>
      </c>
    </row>
    <row r="312" spans="1:8" ht="22.5">
      <c r="A312" s="106" t="s">
        <v>531</v>
      </c>
      <c r="B312" s="110">
        <v>0.46300000000000002</v>
      </c>
      <c r="C312" s="110">
        <v>0.12325999999999999</v>
      </c>
      <c r="D312" s="110">
        <v>0.19972999999999999</v>
      </c>
      <c r="E312" s="110">
        <v>0</v>
      </c>
      <c r="F312" s="110">
        <v>1</v>
      </c>
      <c r="G312" s="110">
        <v>4</v>
      </c>
      <c r="H312" s="110">
        <v>15</v>
      </c>
    </row>
    <row r="313" spans="1:8" ht="22.5">
      <c r="A313" s="106" t="s">
        <v>533</v>
      </c>
      <c r="B313" s="110">
        <v>5.5E-2</v>
      </c>
      <c r="C313" s="110">
        <v>0</v>
      </c>
      <c r="D313" s="110">
        <v>0</v>
      </c>
      <c r="E313" s="110">
        <v>0</v>
      </c>
      <c r="F313" s="110">
        <v>0</v>
      </c>
      <c r="G313" s="110">
        <v>3</v>
      </c>
      <c r="H313" s="110">
        <v>1</v>
      </c>
    </row>
    <row r="314" spans="1:8" ht="22.5">
      <c r="A314" s="106" t="s">
        <v>534</v>
      </c>
      <c r="B314" s="110">
        <v>3.6999999999999998E-2</v>
      </c>
      <c r="C314" s="110">
        <v>0</v>
      </c>
      <c r="D314" s="110">
        <v>7.0000000000000001E-3</v>
      </c>
      <c r="E314" s="110">
        <v>7.0000000000000001E-3</v>
      </c>
      <c r="F314" s="110">
        <v>0</v>
      </c>
      <c r="G314" s="110">
        <v>4</v>
      </c>
      <c r="H314" s="110">
        <v>1</v>
      </c>
    </row>
    <row r="315" spans="1:8" ht="33.75">
      <c r="A315" s="106" t="s">
        <v>535</v>
      </c>
      <c r="B315" s="110">
        <v>0.13299</v>
      </c>
      <c r="C315" s="110">
        <v>0</v>
      </c>
      <c r="D315" s="110">
        <v>1.4999999999999999E-2</v>
      </c>
      <c r="E315" s="110">
        <v>0</v>
      </c>
      <c r="F315" s="110">
        <v>0</v>
      </c>
      <c r="G315" s="110">
        <v>4</v>
      </c>
      <c r="H315" s="110">
        <v>6</v>
      </c>
    </row>
    <row r="316" spans="1:8" ht="22.5">
      <c r="A316" s="106" t="s">
        <v>536</v>
      </c>
      <c r="B316" s="110">
        <v>0.53866999999999998</v>
      </c>
      <c r="C316" s="110">
        <v>4.8000000000000001E-2</v>
      </c>
      <c r="D316" s="110">
        <v>1.4999999999999999E-2</v>
      </c>
      <c r="E316" s="110">
        <v>0.01</v>
      </c>
      <c r="F316" s="110">
        <v>0</v>
      </c>
      <c r="G316" s="110">
        <v>17</v>
      </c>
      <c r="H316" s="110">
        <v>30</v>
      </c>
    </row>
    <row r="317" spans="1:8" ht="22.5">
      <c r="A317" s="106" t="s">
        <v>537</v>
      </c>
      <c r="B317" s="110">
        <v>7.0199999999999999E-2</v>
      </c>
      <c r="C317" s="110">
        <v>0</v>
      </c>
      <c r="D317" s="110">
        <v>2.4E-2</v>
      </c>
      <c r="E317" s="110">
        <v>2.4E-2</v>
      </c>
      <c r="F317" s="110">
        <v>0</v>
      </c>
      <c r="G317" s="110">
        <v>2</v>
      </c>
      <c r="H317" s="110">
        <v>2</v>
      </c>
    </row>
    <row r="318" spans="1:8" ht="22.5">
      <c r="A318" s="106" t="s">
        <v>538</v>
      </c>
      <c r="B318" s="110">
        <v>3.5000000000000003E-2</v>
      </c>
      <c r="C318" s="110">
        <v>4.4999999999999997E-3</v>
      </c>
      <c r="D318" s="110">
        <v>0</v>
      </c>
      <c r="E318" s="110">
        <v>0</v>
      </c>
      <c r="F318" s="110">
        <v>0</v>
      </c>
      <c r="G318" s="110">
        <v>3</v>
      </c>
      <c r="H318" s="110">
        <v>3</v>
      </c>
    </row>
    <row r="319" spans="1:8" ht="22.5">
      <c r="A319" s="106" t="s">
        <v>539</v>
      </c>
      <c r="B319" s="110">
        <v>0.426595</v>
      </c>
      <c r="C319" s="110">
        <v>6.9794999999999996E-2</v>
      </c>
      <c r="D319" s="110">
        <v>6.8000000000000005E-2</v>
      </c>
      <c r="E319" s="110">
        <v>4.4999999999999998E-2</v>
      </c>
      <c r="F319" s="110">
        <v>1</v>
      </c>
      <c r="G319" s="110">
        <v>9</v>
      </c>
      <c r="H319" s="110">
        <v>19</v>
      </c>
    </row>
    <row r="320" spans="1:8" ht="22.5">
      <c r="A320" s="106" t="s">
        <v>541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</row>
    <row r="321" spans="1:8" ht="22.5">
      <c r="A321" s="106" t="s">
        <v>542</v>
      </c>
      <c r="B321" s="110">
        <v>0.307</v>
      </c>
      <c r="C321" s="110">
        <v>9.5649999999999999E-2</v>
      </c>
      <c r="D321" s="110">
        <v>1.6E-2</v>
      </c>
      <c r="E321" s="110">
        <v>0</v>
      </c>
      <c r="F321" s="110">
        <v>2</v>
      </c>
      <c r="G321" s="110">
        <v>3</v>
      </c>
      <c r="H321" s="110">
        <v>4</v>
      </c>
    </row>
    <row r="322" spans="1:8" ht="22.5">
      <c r="A322" s="106" t="s">
        <v>543</v>
      </c>
      <c r="B322" s="110">
        <v>0.14419999999999999</v>
      </c>
      <c r="C322" s="110">
        <v>0</v>
      </c>
      <c r="D322" s="110">
        <v>2.5000000000000001E-2</v>
      </c>
      <c r="E322" s="110">
        <v>0</v>
      </c>
      <c r="F322" s="110">
        <v>0</v>
      </c>
      <c r="G322" s="110">
        <v>9</v>
      </c>
      <c r="H322" s="110">
        <v>5</v>
      </c>
    </row>
    <row r="323" spans="1:8" ht="22.5">
      <c r="A323" s="106" t="s">
        <v>544</v>
      </c>
      <c r="B323" s="110">
        <v>0.10709</v>
      </c>
      <c r="C323" s="110">
        <v>0</v>
      </c>
      <c r="D323" s="110">
        <v>0</v>
      </c>
      <c r="E323" s="110">
        <v>0</v>
      </c>
      <c r="F323" s="110">
        <v>0</v>
      </c>
      <c r="G323" s="110">
        <v>8</v>
      </c>
      <c r="H323" s="110">
        <v>4</v>
      </c>
    </row>
    <row r="324" spans="1:8" ht="22.5">
      <c r="A324" s="106" t="s">
        <v>545</v>
      </c>
      <c r="B324" s="110">
        <v>0.24</v>
      </c>
      <c r="C324" s="110">
        <v>0.01</v>
      </c>
      <c r="D324" s="110">
        <v>0.1152</v>
      </c>
      <c r="E324" s="110">
        <v>0</v>
      </c>
      <c r="F324" s="110">
        <v>0</v>
      </c>
      <c r="G324" s="110">
        <v>8</v>
      </c>
      <c r="H324" s="110">
        <v>3</v>
      </c>
    </row>
    <row r="325" spans="1:8" ht="22.5">
      <c r="A325" s="106" t="s">
        <v>546</v>
      </c>
      <c r="B325" s="110">
        <v>0.45619999999999999</v>
      </c>
      <c r="C325" s="110">
        <v>0</v>
      </c>
      <c r="D325" s="110">
        <v>5.0000000000000001E-3</v>
      </c>
      <c r="E325" s="110">
        <v>0</v>
      </c>
      <c r="F325" s="110">
        <v>0</v>
      </c>
      <c r="G325" s="110">
        <v>7</v>
      </c>
      <c r="H325" s="110">
        <v>12</v>
      </c>
    </row>
    <row r="326" spans="1:8" ht="22.5">
      <c r="A326" s="106" t="s">
        <v>547</v>
      </c>
      <c r="B326" s="110">
        <v>0.29410999999999998</v>
      </c>
      <c r="C326" s="110">
        <v>1.0780000000000001</v>
      </c>
      <c r="D326" s="110">
        <v>0.02</v>
      </c>
      <c r="E326" s="110">
        <v>0</v>
      </c>
      <c r="F326" s="110">
        <v>3</v>
      </c>
      <c r="G326" s="110">
        <v>4</v>
      </c>
      <c r="H326" s="110">
        <v>1</v>
      </c>
    </row>
    <row r="327" spans="1:8" ht="33.75">
      <c r="A327" s="106" t="s">
        <v>548</v>
      </c>
      <c r="B327" s="110">
        <v>0.26654</v>
      </c>
      <c r="C327" s="110">
        <v>0</v>
      </c>
      <c r="D327" s="110">
        <v>6.1589999999999999E-2</v>
      </c>
      <c r="E327" s="110">
        <v>0</v>
      </c>
      <c r="F327" s="110">
        <v>0</v>
      </c>
      <c r="G327" s="110">
        <v>17</v>
      </c>
      <c r="H327" s="110">
        <v>10</v>
      </c>
    </row>
    <row r="328" spans="1:8" ht="56.25">
      <c r="A328" s="106" t="s">
        <v>549</v>
      </c>
      <c r="B328" s="110">
        <v>0.1105</v>
      </c>
      <c r="C328" s="110">
        <v>1.1039999999999999E-2</v>
      </c>
      <c r="D328" s="110">
        <v>0</v>
      </c>
      <c r="E328" s="110">
        <v>0</v>
      </c>
      <c r="F328" s="110">
        <v>0</v>
      </c>
      <c r="G328" s="110">
        <v>9</v>
      </c>
      <c r="H328" s="110">
        <v>2</v>
      </c>
    </row>
    <row r="329" spans="1:8" ht="22.5">
      <c r="A329" s="106" t="s">
        <v>550</v>
      </c>
      <c r="B329" s="110">
        <v>0.13075000000000001</v>
      </c>
      <c r="C329" s="110">
        <v>0</v>
      </c>
      <c r="D329" s="110">
        <v>0</v>
      </c>
      <c r="E329" s="110">
        <v>0</v>
      </c>
      <c r="F329" s="110">
        <v>0</v>
      </c>
      <c r="G329" s="110">
        <v>7</v>
      </c>
      <c r="H329" s="110">
        <v>6</v>
      </c>
    </row>
    <row r="330" spans="1:8" ht="45">
      <c r="A330" s="106" t="s">
        <v>551</v>
      </c>
      <c r="B330" s="110">
        <v>0.61480000000000001</v>
      </c>
      <c r="C330" s="110">
        <v>8.9999999999999993E-3</v>
      </c>
      <c r="D330" s="110">
        <v>0.375</v>
      </c>
      <c r="E330" s="110">
        <v>4.8000000000000001E-2</v>
      </c>
      <c r="F330" s="110">
        <v>0</v>
      </c>
      <c r="G330" s="110">
        <v>5</v>
      </c>
      <c r="H330" s="110">
        <v>19</v>
      </c>
    </row>
    <row r="331" spans="1:8" ht="22.5">
      <c r="A331" s="106" t="s">
        <v>552</v>
      </c>
      <c r="B331" s="110">
        <v>2.5558000000000001</v>
      </c>
      <c r="C331" s="110">
        <v>0.84250000000000003</v>
      </c>
      <c r="D331" s="110">
        <v>0.95899999999999996</v>
      </c>
      <c r="E331" s="110">
        <v>0</v>
      </c>
      <c r="F331" s="110">
        <v>2</v>
      </c>
      <c r="G331" s="110">
        <v>16</v>
      </c>
      <c r="H331" s="110">
        <v>10</v>
      </c>
    </row>
    <row r="332" spans="1:8" ht="22.5">
      <c r="A332" s="106" t="s">
        <v>554</v>
      </c>
      <c r="B332" s="110">
        <v>4.6480600000000001</v>
      </c>
      <c r="C332" s="110">
        <v>0.79810000000000003</v>
      </c>
      <c r="D332" s="110">
        <v>2.4177599999999999</v>
      </c>
      <c r="E332" s="110">
        <v>0.246</v>
      </c>
      <c r="F332" s="110">
        <v>0</v>
      </c>
      <c r="G332" s="110">
        <v>29</v>
      </c>
      <c r="H332" s="110">
        <v>87</v>
      </c>
    </row>
    <row r="333" spans="1:8" ht="22.5">
      <c r="A333" s="106" t="s">
        <v>556</v>
      </c>
      <c r="B333" s="110">
        <v>0.52205000000000001</v>
      </c>
      <c r="C333" s="110">
        <v>0.46439999999999998</v>
      </c>
      <c r="D333" s="110">
        <v>0.1305</v>
      </c>
      <c r="E333" s="110">
        <v>7.7499999999999999E-2</v>
      </c>
      <c r="F333" s="110">
        <v>0</v>
      </c>
      <c r="G333" s="110">
        <v>4</v>
      </c>
      <c r="H333" s="110">
        <v>20</v>
      </c>
    </row>
    <row r="334" spans="1:8" ht="22.5">
      <c r="A334" s="106" t="s">
        <v>558</v>
      </c>
      <c r="B334" s="110">
        <v>1.3912899999999999</v>
      </c>
      <c r="C334" s="110">
        <v>8.6999999999999994E-2</v>
      </c>
      <c r="D334" s="110">
        <v>0.21099999999999999</v>
      </c>
      <c r="E334" s="110">
        <v>0.16200000000000001</v>
      </c>
      <c r="F334" s="110">
        <v>0</v>
      </c>
      <c r="G334" s="110">
        <v>13</v>
      </c>
      <c r="H334" s="110">
        <v>114</v>
      </c>
    </row>
    <row r="335" spans="1:8" ht="22.5">
      <c r="A335" s="106" t="s">
        <v>559</v>
      </c>
      <c r="B335" s="110">
        <v>6.0433000000000003</v>
      </c>
      <c r="C335" s="110">
        <v>10.126250000000001</v>
      </c>
      <c r="D335" s="110">
        <v>2.7252000000000001</v>
      </c>
      <c r="E335" s="110">
        <v>0.1462</v>
      </c>
      <c r="F335" s="110">
        <v>0</v>
      </c>
      <c r="G335" s="110">
        <v>13</v>
      </c>
      <c r="H335" s="110">
        <v>84</v>
      </c>
    </row>
    <row r="336" spans="1:8" ht="56.25">
      <c r="A336" s="106" t="s">
        <v>560</v>
      </c>
      <c r="B336" s="110">
        <v>0.53439999999999999</v>
      </c>
      <c r="C336" s="110">
        <v>1.7999999999999999E-2</v>
      </c>
      <c r="D336" s="110">
        <v>0.29720000000000002</v>
      </c>
      <c r="E336" s="110">
        <v>2.8199999999999999E-2</v>
      </c>
      <c r="F336" s="110">
        <v>0</v>
      </c>
      <c r="G336" s="110">
        <v>5</v>
      </c>
      <c r="H336" s="110">
        <v>11</v>
      </c>
    </row>
    <row r="337" spans="1:8" ht="56.25">
      <c r="A337" s="106" t="s">
        <v>130</v>
      </c>
      <c r="B337" s="110">
        <v>1.4732000000000001</v>
      </c>
      <c r="C337" s="110">
        <v>0</v>
      </c>
      <c r="D337" s="110">
        <v>1.099</v>
      </c>
      <c r="E337" s="110">
        <v>0.04</v>
      </c>
      <c r="F337" s="110">
        <v>0</v>
      </c>
      <c r="G337" s="110">
        <v>7</v>
      </c>
      <c r="H337" s="110">
        <v>18</v>
      </c>
    </row>
    <row r="338" spans="1:8" ht="45">
      <c r="A338" s="106" t="s">
        <v>561</v>
      </c>
      <c r="B338" s="110">
        <v>0.76880000000000004</v>
      </c>
      <c r="C338" s="110">
        <v>8.0000000000000002E-3</v>
      </c>
      <c r="D338" s="110">
        <v>0.43</v>
      </c>
      <c r="E338" s="110">
        <v>5.1999999999999998E-2</v>
      </c>
      <c r="F338" s="110">
        <v>0</v>
      </c>
      <c r="G338" s="110">
        <v>21</v>
      </c>
      <c r="H338" s="110">
        <v>29</v>
      </c>
    </row>
    <row r="339" spans="1:8" ht="45">
      <c r="A339" s="106" t="s">
        <v>563</v>
      </c>
      <c r="B339" s="110">
        <v>0.19478999999999999</v>
      </c>
      <c r="C339" s="110">
        <v>5.0000000000000001E-3</v>
      </c>
      <c r="D339" s="110">
        <v>6.0999999999999999E-2</v>
      </c>
      <c r="E339" s="110">
        <v>3.2000000000000001E-2</v>
      </c>
      <c r="F339" s="110">
        <v>0</v>
      </c>
      <c r="G339" s="110">
        <v>8</v>
      </c>
      <c r="H339" s="110">
        <v>12</v>
      </c>
    </row>
    <row r="340" spans="1:8" ht="22.5">
      <c r="A340" s="106" t="s">
        <v>565</v>
      </c>
      <c r="B340" s="110">
        <v>9.8362800000000004</v>
      </c>
      <c r="C340" s="110">
        <v>1.5375000000000001</v>
      </c>
      <c r="D340" s="110">
        <v>4.56297</v>
      </c>
      <c r="E340" s="110">
        <v>1.1979</v>
      </c>
      <c r="F340" s="110">
        <v>0</v>
      </c>
      <c r="G340" s="110">
        <v>23</v>
      </c>
      <c r="H340" s="110">
        <v>123</v>
      </c>
    </row>
    <row r="341" spans="1:8" ht="22.5">
      <c r="A341" s="106" t="s">
        <v>566</v>
      </c>
      <c r="B341" s="110">
        <v>4.1870799999999999</v>
      </c>
      <c r="C341" s="110">
        <v>0.51</v>
      </c>
      <c r="D341" s="110">
        <v>2.1745000000000001</v>
      </c>
      <c r="E341" s="110">
        <v>0.73750000000000004</v>
      </c>
      <c r="F341" s="110">
        <v>0</v>
      </c>
      <c r="G341" s="110">
        <v>7</v>
      </c>
      <c r="H341" s="110">
        <v>174</v>
      </c>
    </row>
    <row r="342" spans="1:8" ht="22.5">
      <c r="A342" s="106" t="s">
        <v>567</v>
      </c>
      <c r="B342" s="110">
        <v>0.71750000000000003</v>
      </c>
      <c r="C342" s="110">
        <v>1.2E-2</v>
      </c>
      <c r="D342" s="110">
        <v>0.318</v>
      </c>
      <c r="E342" s="110">
        <v>9.7000000000000003E-2</v>
      </c>
      <c r="F342" s="110">
        <v>0</v>
      </c>
      <c r="G342" s="110">
        <v>3</v>
      </c>
      <c r="H342" s="110">
        <v>45</v>
      </c>
    </row>
    <row r="343" spans="1:8" ht="56.25">
      <c r="A343" s="106" t="s">
        <v>568</v>
      </c>
      <c r="B343" s="110">
        <v>1.3975</v>
      </c>
      <c r="C343" s="110">
        <v>1.4910000000000001</v>
      </c>
      <c r="D343" s="110">
        <v>0.29599999999999999</v>
      </c>
      <c r="E343" s="110">
        <v>0.16300000000000001</v>
      </c>
      <c r="F343" s="110">
        <v>0</v>
      </c>
      <c r="G343" s="110">
        <v>4</v>
      </c>
      <c r="H343" s="110">
        <v>70</v>
      </c>
    </row>
    <row r="344" spans="1:8" ht="22.5">
      <c r="A344" s="106" t="s">
        <v>569</v>
      </c>
      <c r="B344" s="110">
        <v>0.19585</v>
      </c>
      <c r="C344" s="110">
        <v>0</v>
      </c>
      <c r="D344" s="110">
        <v>4.0500000000000001E-2</v>
      </c>
      <c r="E344" s="110">
        <v>2.9000000000000001E-2</v>
      </c>
      <c r="F344" s="110">
        <v>0</v>
      </c>
      <c r="G344" s="110">
        <v>7</v>
      </c>
      <c r="H344" s="110">
        <v>7</v>
      </c>
    </row>
    <row r="345" spans="1:8" ht="45">
      <c r="A345" s="106" t="s">
        <v>570</v>
      </c>
      <c r="B345" s="110">
        <v>7.3999999999999996E-2</v>
      </c>
      <c r="C345" s="110">
        <v>2.5000000000000001E-2</v>
      </c>
      <c r="D345" s="110">
        <v>1.4E-2</v>
      </c>
      <c r="E345" s="110">
        <v>4.0000000000000001E-3</v>
      </c>
      <c r="F345" s="110">
        <v>0</v>
      </c>
      <c r="G345" s="110">
        <v>5</v>
      </c>
      <c r="H345" s="110">
        <v>1</v>
      </c>
    </row>
    <row r="346" spans="1:8" ht="22.5">
      <c r="A346" s="106" t="s">
        <v>133</v>
      </c>
      <c r="B346" s="110">
        <v>3.0000000000000001E-3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1</v>
      </c>
    </row>
    <row r="347" spans="1:8" ht="45">
      <c r="A347" s="106" t="s">
        <v>571</v>
      </c>
      <c r="B347" s="110">
        <v>1.86334</v>
      </c>
      <c r="C347" s="110">
        <v>4.7E-2</v>
      </c>
      <c r="D347" s="110">
        <v>0.51600000000000001</v>
      </c>
      <c r="E347" s="110">
        <v>8.5000000000000006E-2</v>
      </c>
      <c r="F347" s="110">
        <v>0</v>
      </c>
      <c r="G347" s="110">
        <v>44</v>
      </c>
      <c r="H347" s="110">
        <v>155</v>
      </c>
    </row>
    <row r="348" spans="1:8" ht="45">
      <c r="A348" s="106" t="s">
        <v>573</v>
      </c>
      <c r="B348" s="110">
        <v>3.95E-2</v>
      </c>
      <c r="C348" s="110">
        <v>0</v>
      </c>
      <c r="D348" s="110">
        <v>0</v>
      </c>
      <c r="E348" s="110">
        <v>0</v>
      </c>
      <c r="F348" s="110">
        <v>0</v>
      </c>
      <c r="G348" s="110">
        <v>1</v>
      </c>
      <c r="H348" s="110">
        <v>2</v>
      </c>
    </row>
    <row r="349" spans="1:8" ht="45">
      <c r="A349" s="106" t="s">
        <v>574</v>
      </c>
      <c r="B349" s="110">
        <v>1.7877700000000001</v>
      </c>
      <c r="C349" s="110">
        <v>1.4500000000000001E-2</v>
      </c>
      <c r="D349" s="110">
        <v>1.0165900000000001</v>
      </c>
      <c r="E349" s="110">
        <v>0.1265</v>
      </c>
      <c r="F349" s="110">
        <v>0</v>
      </c>
      <c r="G349" s="110">
        <v>34</v>
      </c>
      <c r="H349" s="110">
        <v>38</v>
      </c>
    </row>
    <row r="350" spans="1:8" ht="45">
      <c r="A350" s="106" t="s">
        <v>575</v>
      </c>
      <c r="B350" s="110">
        <v>0.25800000000000001</v>
      </c>
      <c r="C350" s="110">
        <v>3.0000000000000001E-3</v>
      </c>
      <c r="D350" s="110">
        <v>0.113</v>
      </c>
      <c r="E350" s="110">
        <v>5.5E-2</v>
      </c>
      <c r="F350" s="110">
        <v>0</v>
      </c>
      <c r="G350" s="110">
        <v>2</v>
      </c>
      <c r="H350" s="110">
        <v>13</v>
      </c>
    </row>
    <row r="351" spans="1:8" ht="56.25">
      <c r="A351" s="106" t="s">
        <v>576</v>
      </c>
      <c r="B351" s="110">
        <v>0.504</v>
      </c>
      <c r="C351" s="110">
        <v>3.0000000000000001E-3</v>
      </c>
      <c r="D351" s="110">
        <v>9.5200000000000007E-2</v>
      </c>
      <c r="E351" s="110">
        <v>4.9200000000000001E-2</v>
      </c>
      <c r="F351" s="110">
        <v>0</v>
      </c>
      <c r="G351" s="110">
        <v>14</v>
      </c>
      <c r="H351" s="110">
        <v>32</v>
      </c>
    </row>
    <row r="352" spans="1:8" ht="33.75">
      <c r="A352" s="106" t="s">
        <v>578</v>
      </c>
      <c r="B352" s="110">
        <v>2.3237000000000001</v>
      </c>
      <c r="C352" s="110">
        <v>0.03</v>
      </c>
      <c r="D352" s="110">
        <v>1.0880000000000001</v>
      </c>
      <c r="E352" s="110">
        <v>3.6999999999999998E-2</v>
      </c>
      <c r="F352" s="110">
        <v>0</v>
      </c>
      <c r="G352" s="110">
        <v>6</v>
      </c>
      <c r="H352" s="110">
        <v>71</v>
      </c>
    </row>
    <row r="353" spans="1:8" ht="45">
      <c r="A353" s="106" t="s">
        <v>579</v>
      </c>
      <c r="B353" s="110">
        <v>0.43597999999999998</v>
      </c>
      <c r="C353" s="110">
        <v>4.4999999999999997E-3</v>
      </c>
      <c r="D353" s="110">
        <v>0.22414999999999999</v>
      </c>
      <c r="E353" s="110">
        <v>9.6449999999999994E-2</v>
      </c>
      <c r="F353" s="110">
        <v>0</v>
      </c>
      <c r="G353" s="110">
        <v>13</v>
      </c>
      <c r="H353" s="110">
        <v>9</v>
      </c>
    </row>
    <row r="354" spans="1:8" ht="45">
      <c r="A354" s="106" t="s">
        <v>581</v>
      </c>
      <c r="B354" s="110">
        <v>3.7543600000000001</v>
      </c>
      <c r="C354" s="110">
        <v>0.221</v>
      </c>
      <c r="D354" s="110">
        <v>0.92118</v>
      </c>
      <c r="E354" s="110">
        <v>0.50383999999999995</v>
      </c>
      <c r="F354" s="110">
        <v>0</v>
      </c>
      <c r="G354" s="110">
        <v>96</v>
      </c>
      <c r="H354" s="110">
        <v>235</v>
      </c>
    </row>
    <row r="355" spans="1:8" ht="22.5">
      <c r="A355" s="106" t="s">
        <v>583</v>
      </c>
      <c r="B355" s="110">
        <v>0.27</v>
      </c>
      <c r="C355" s="110">
        <v>0</v>
      </c>
      <c r="D355" s="110">
        <v>0</v>
      </c>
      <c r="E355" s="110">
        <v>0</v>
      </c>
      <c r="F355" s="110">
        <v>1</v>
      </c>
      <c r="G355" s="110">
        <v>0</v>
      </c>
      <c r="H355" s="110">
        <v>0</v>
      </c>
    </row>
    <row r="356" spans="1:8" ht="45">
      <c r="A356" s="106" t="s">
        <v>584</v>
      </c>
      <c r="B356" s="110">
        <v>0.40239999999999998</v>
      </c>
      <c r="C356" s="110">
        <v>1E-3</v>
      </c>
      <c r="D356" s="110">
        <v>4.9399999999999999E-2</v>
      </c>
      <c r="E356" s="110">
        <v>1.4999999999999999E-2</v>
      </c>
      <c r="F356" s="110">
        <v>0</v>
      </c>
      <c r="G356" s="110">
        <v>0</v>
      </c>
      <c r="H356" s="110">
        <v>26</v>
      </c>
    </row>
    <row r="357" spans="1:8" ht="56.25">
      <c r="A357" s="106" t="s">
        <v>585</v>
      </c>
      <c r="B357" s="110">
        <v>0.1082</v>
      </c>
      <c r="C357" s="110">
        <v>0.20369999999999999</v>
      </c>
      <c r="D357" s="110">
        <v>5.0000000000000001E-3</v>
      </c>
      <c r="E357" s="110">
        <v>5.0000000000000001E-3</v>
      </c>
      <c r="F357" s="110">
        <v>0</v>
      </c>
      <c r="G357" s="110">
        <v>7</v>
      </c>
      <c r="H357" s="110">
        <v>2</v>
      </c>
    </row>
    <row r="358" spans="1:8" ht="45">
      <c r="A358" s="106" t="s">
        <v>586</v>
      </c>
      <c r="B358" s="110">
        <v>0.26362999999999998</v>
      </c>
      <c r="C358" s="110">
        <v>0</v>
      </c>
      <c r="D358" s="110">
        <v>2.4979999999999999E-2</v>
      </c>
      <c r="E358" s="110">
        <v>1.4999999999999999E-2</v>
      </c>
      <c r="F358" s="110">
        <v>0</v>
      </c>
      <c r="G358" s="110">
        <v>17</v>
      </c>
      <c r="H358" s="110">
        <v>8</v>
      </c>
    </row>
    <row r="359" spans="1:8" ht="33.75">
      <c r="A359" s="106" t="s">
        <v>587</v>
      </c>
      <c r="B359" s="110">
        <v>0.39749000000000001</v>
      </c>
      <c r="C359" s="110">
        <v>0</v>
      </c>
      <c r="D359" s="110">
        <v>0.26149</v>
      </c>
      <c r="E359" s="110">
        <v>4.299E-2</v>
      </c>
      <c r="F359" s="110">
        <v>0</v>
      </c>
      <c r="G359" s="110">
        <v>0</v>
      </c>
      <c r="H359" s="110">
        <v>14</v>
      </c>
    </row>
    <row r="360" spans="1:8" ht="45">
      <c r="A360" s="106" t="s">
        <v>588</v>
      </c>
      <c r="B360" s="110">
        <v>0.4647</v>
      </c>
      <c r="C360" s="110">
        <v>0</v>
      </c>
      <c r="D360" s="110">
        <v>0.12720000000000001</v>
      </c>
      <c r="E360" s="110">
        <v>3.0000000000000001E-3</v>
      </c>
      <c r="F360" s="110">
        <v>0</v>
      </c>
      <c r="G360" s="110">
        <v>7</v>
      </c>
      <c r="H360" s="110">
        <v>19</v>
      </c>
    </row>
    <row r="361" spans="1:8" ht="56.25">
      <c r="A361" s="106" t="s">
        <v>589</v>
      </c>
      <c r="B361" s="110">
        <v>2.2242999999999999</v>
      </c>
      <c r="C361" s="110">
        <v>1.43774</v>
      </c>
      <c r="D361" s="110">
        <v>0.96109999999999995</v>
      </c>
      <c r="E361" s="110">
        <v>0.11</v>
      </c>
      <c r="F361" s="110">
        <v>0</v>
      </c>
      <c r="G361" s="110">
        <v>12</v>
      </c>
      <c r="H361" s="110">
        <v>50</v>
      </c>
    </row>
    <row r="362" spans="1:8" ht="33.75">
      <c r="A362" s="106" t="s">
        <v>591</v>
      </c>
      <c r="B362" s="110">
        <v>1.0210900000000001</v>
      </c>
      <c r="C362" s="110">
        <v>2.4500000000000001E-2</v>
      </c>
      <c r="D362" s="110">
        <v>0.29399999999999998</v>
      </c>
      <c r="E362" s="110">
        <v>4.5999999999999999E-2</v>
      </c>
      <c r="F362" s="110">
        <v>0</v>
      </c>
      <c r="G362" s="110">
        <v>10</v>
      </c>
      <c r="H362" s="110">
        <v>41</v>
      </c>
    </row>
    <row r="363" spans="1:8" ht="33.75">
      <c r="A363" s="106" t="s">
        <v>593</v>
      </c>
      <c r="B363" s="110">
        <v>3.8422700000000001</v>
      </c>
      <c r="C363" s="110">
        <v>0.31474999999999997</v>
      </c>
      <c r="D363" s="110">
        <v>1.0504199999999999</v>
      </c>
      <c r="E363" s="110">
        <v>0.34947</v>
      </c>
      <c r="F363" s="110">
        <v>0</v>
      </c>
      <c r="G363" s="110">
        <v>48</v>
      </c>
      <c r="H363" s="110">
        <v>202</v>
      </c>
    </row>
    <row r="364" spans="1:8" ht="45">
      <c r="A364" s="106" t="s">
        <v>594</v>
      </c>
      <c r="B364" s="110">
        <v>0.23699999999999999</v>
      </c>
      <c r="C364" s="110">
        <v>4.0000000000000001E-3</v>
      </c>
      <c r="D364" s="110">
        <v>0.05</v>
      </c>
      <c r="E364" s="110">
        <v>3.9E-2</v>
      </c>
      <c r="F364" s="110">
        <v>0</v>
      </c>
      <c r="G364" s="110">
        <v>10</v>
      </c>
      <c r="H364" s="110">
        <v>19</v>
      </c>
    </row>
    <row r="365" spans="1:8" ht="33.75">
      <c r="A365" s="106" t="s">
        <v>596</v>
      </c>
      <c r="B365" s="110">
        <v>1.2549999999999999</v>
      </c>
      <c r="C365" s="110">
        <v>4.8590000000000001E-2</v>
      </c>
      <c r="D365" s="110">
        <v>0.48049999999999998</v>
      </c>
      <c r="E365" s="110">
        <v>0.14299999999999999</v>
      </c>
      <c r="F365" s="110">
        <v>0</v>
      </c>
      <c r="G365" s="110">
        <v>7</v>
      </c>
      <c r="H365" s="110">
        <v>81</v>
      </c>
    </row>
    <row r="366" spans="1:8" ht="56.25">
      <c r="A366" s="106" t="s">
        <v>597</v>
      </c>
      <c r="B366" s="110">
        <v>0.151</v>
      </c>
      <c r="C366" s="110">
        <v>5.0000000000000001E-3</v>
      </c>
      <c r="D366" s="110">
        <v>6.7000000000000004E-2</v>
      </c>
      <c r="E366" s="110">
        <v>3.2000000000000001E-2</v>
      </c>
      <c r="F366" s="110">
        <v>0</v>
      </c>
      <c r="G366" s="110">
        <v>4</v>
      </c>
      <c r="H366" s="110">
        <v>9</v>
      </c>
    </row>
    <row r="367" spans="1:8" ht="22.5">
      <c r="A367" s="106" t="s">
        <v>598</v>
      </c>
      <c r="B367" s="110">
        <v>9.8351000000000006</v>
      </c>
      <c r="C367" s="110">
        <v>1.92635</v>
      </c>
      <c r="D367" s="110">
        <v>5.6037999999999997</v>
      </c>
      <c r="E367" s="110">
        <v>3.5804999999999998</v>
      </c>
      <c r="F367" s="110">
        <v>0</v>
      </c>
      <c r="G367" s="110">
        <v>38</v>
      </c>
      <c r="H367" s="110">
        <v>341</v>
      </c>
    </row>
    <row r="368" spans="1:8" ht="45">
      <c r="A368" s="106" t="s">
        <v>600</v>
      </c>
      <c r="B368" s="110">
        <v>4.3125799999999996</v>
      </c>
      <c r="C368" s="110">
        <v>2.67875</v>
      </c>
      <c r="D368" s="110">
        <v>1.07053</v>
      </c>
      <c r="E368" s="110">
        <v>0.45102999999999999</v>
      </c>
      <c r="F368" s="110">
        <v>0</v>
      </c>
      <c r="G368" s="110">
        <v>40</v>
      </c>
      <c r="H368" s="110">
        <v>255</v>
      </c>
    </row>
    <row r="369" spans="1:8" ht="22.5">
      <c r="A369" s="106" t="s">
        <v>601</v>
      </c>
      <c r="B369" s="110">
        <v>0.25729999999999997</v>
      </c>
      <c r="C369" s="110">
        <v>2.5000000000000001E-2</v>
      </c>
      <c r="D369" s="110">
        <v>2.1999999999999999E-2</v>
      </c>
      <c r="E369" s="110">
        <v>4.0000000000000001E-3</v>
      </c>
      <c r="F369" s="110">
        <v>0</v>
      </c>
      <c r="G369" s="110">
        <v>7</v>
      </c>
      <c r="H369" s="110">
        <v>21</v>
      </c>
    </row>
    <row r="370" spans="1:8" ht="33.75">
      <c r="A370" s="106" t="s">
        <v>602</v>
      </c>
      <c r="B370" s="110">
        <v>0.40010000000000001</v>
      </c>
      <c r="C370" s="110">
        <v>4.0000000000000001E-3</v>
      </c>
      <c r="D370" s="110">
        <v>3.2000000000000001E-2</v>
      </c>
      <c r="E370" s="110">
        <v>3.2000000000000001E-2</v>
      </c>
      <c r="F370" s="110">
        <v>0</v>
      </c>
      <c r="G370" s="110">
        <v>4</v>
      </c>
      <c r="H370" s="110">
        <v>6</v>
      </c>
    </row>
    <row r="371" spans="1:8" ht="45">
      <c r="A371" s="106" t="s">
        <v>604</v>
      </c>
      <c r="B371" s="110">
        <v>0.20880000000000001</v>
      </c>
      <c r="C371" s="110">
        <v>3.0000000000000001E-3</v>
      </c>
      <c r="D371" s="110">
        <v>9.4600000000000004E-2</v>
      </c>
      <c r="E371" s="110">
        <v>7.2599999999999998E-2</v>
      </c>
      <c r="F371" s="110">
        <v>0</v>
      </c>
      <c r="G371" s="110">
        <v>1</v>
      </c>
      <c r="H371" s="110">
        <v>17</v>
      </c>
    </row>
    <row r="372" spans="1:8" ht="33.75">
      <c r="A372" s="106" t="s">
        <v>605</v>
      </c>
      <c r="B372" s="110">
        <v>2.3413499999999998</v>
      </c>
      <c r="C372" s="110">
        <v>0.36649999999999999</v>
      </c>
      <c r="D372" s="110">
        <v>0.17344000000000001</v>
      </c>
      <c r="E372" s="110">
        <v>4.1640000000000003E-2</v>
      </c>
      <c r="F372" s="110">
        <v>0</v>
      </c>
      <c r="G372" s="110">
        <v>31</v>
      </c>
      <c r="H372" s="110">
        <v>140</v>
      </c>
    </row>
    <row r="373" spans="1:8" ht="56.25">
      <c r="A373" s="106" t="s">
        <v>607</v>
      </c>
      <c r="B373" s="110">
        <v>0.56986000000000003</v>
      </c>
      <c r="C373" s="110">
        <v>0.375</v>
      </c>
      <c r="D373" s="110">
        <v>0.193</v>
      </c>
      <c r="E373" s="110">
        <v>0</v>
      </c>
      <c r="F373" s="110">
        <v>0</v>
      </c>
      <c r="G373" s="110">
        <v>15</v>
      </c>
      <c r="H373" s="110">
        <v>20</v>
      </c>
    </row>
    <row r="374" spans="1:8" ht="33.75">
      <c r="A374" s="106" t="s">
        <v>609</v>
      </c>
      <c r="B374" s="110">
        <v>15.77014</v>
      </c>
      <c r="C374" s="110">
        <v>0.22292000000000001</v>
      </c>
      <c r="D374" s="110">
        <v>7.5484999999999998</v>
      </c>
      <c r="E374" s="110">
        <v>5.3999999999999999E-2</v>
      </c>
      <c r="F374" s="110">
        <v>1</v>
      </c>
      <c r="G374" s="110">
        <v>20</v>
      </c>
      <c r="H374" s="110">
        <v>118</v>
      </c>
    </row>
    <row r="375" spans="1:8" ht="33.75">
      <c r="A375" s="106" t="s">
        <v>611</v>
      </c>
      <c r="B375" s="110">
        <v>5.4816399999999996</v>
      </c>
      <c r="C375" s="110">
        <v>5.9468800000000002</v>
      </c>
      <c r="D375" s="110">
        <v>3.9704000000000002</v>
      </c>
      <c r="E375" s="110">
        <v>1.2524</v>
      </c>
      <c r="F375" s="110">
        <v>0</v>
      </c>
      <c r="G375" s="110">
        <v>18</v>
      </c>
      <c r="H375" s="110">
        <v>25</v>
      </c>
    </row>
    <row r="376" spans="1:8" ht="22.5">
      <c r="A376" s="106" t="s">
        <v>612</v>
      </c>
      <c r="B376" s="110">
        <v>0.06</v>
      </c>
      <c r="C376" s="110">
        <v>0</v>
      </c>
      <c r="D376" s="110">
        <v>0</v>
      </c>
      <c r="E376" s="110">
        <v>0</v>
      </c>
      <c r="F376" s="110">
        <v>0</v>
      </c>
      <c r="G376" s="110">
        <v>2</v>
      </c>
      <c r="H376" s="110">
        <v>0</v>
      </c>
    </row>
    <row r="377" spans="1:8" ht="45">
      <c r="A377" s="106" t="s">
        <v>613</v>
      </c>
      <c r="B377" s="110">
        <v>4.0368500000000003</v>
      </c>
      <c r="C377" s="110">
        <v>0.105</v>
      </c>
      <c r="D377" s="110">
        <v>1.3027200000000001</v>
      </c>
      <c r="E377" s="110">
        <v>0.77144999999999997</v>
      </c>
      <c r="F377" s="110">
        <v>0</v>
      </c>
      <c r="G377" s="110">
        <v>7</v>
      </c>
      <c r="H377" s="110">
        <v>185</v>
      </c>
    </row>
    <row r="378" spans="1:8" ht="22.5">
      <c r="A378" s="106" t="s">
        <v>614</v>
      </c>
      <c r="B378" s="110">
        <v>3.42625</v>
      </c>
      <c r="C378" s="110">
        <v>0.89922000000000002</v>
      </c>
      <c r="D378" s="110">
        <v>1.5787199999999999</v>
      </c>
      <c r="E378" s="110">
        <v>0.71399999999999997</v>
      </c>
      <c r="F378" s="110">
        <v>0</v>
      </c>
      <c r="G378" s="110">
        <v>29</v>
      </c>
      <c r="H378" s="110">
        <v>97</v>
      </c>
    </row>
    <row r="379" spans="1:8" ht="33.75">
      <c r="A379" s="106" t="s">
        <v>615</v>
      </c>
      <c r="B379" s="110">
        <v>3.44604</v>
      </c>
      <c r="C379" s="110">
        <v>0.65493000000000001</v>
      </c>
      <c r="D379" s="110">
        <v>6.0900000000000003E-2</v>
      </c>
      <c r="E379" s="110">
        <v>2.9999999999999997E-4</v>
      </c>
      <c r="F379" s="110">
        <v>0</v>
      </c>
      <c r="G379" s="110">
        <v>15</v>
      </c>
      <c r="H379" s="110">
        <v>17</v>
      </c>
    </row>
    <row r="380" spans="1:8" ht="33.75">
      <c r="A380" s="106" t="s">
        <v>616</v>
      </c>
      <c r="B380" s="110">
        <v>2.2214399999999999</v>
      </c>
      <c r="C380" s="110">
        <v>5.54</v>
      </c>
      <c r="D380" s="110">
        <v>0.70989999999999998</v>
      </c>
      <c r="E380" s="110">
        <v>5.5E-2</v>
      </c>
      <c r="F380" s="110">
        <v>1</v>
      </c>
      <c r="G380" s="110">
        <v>15</v>
      </c>
      <c r="H380" s="110">
        <v>59</v>
      </c>
    </row>
    <row r="381" spans="1:8" ht="22.5">
      <c r="A381" s="106" t="s">
        <v>618</v>
      </c>
      <c r="B381" s="110">
        <v>2.3196099999999999</v>
      </c>
      <c r="C381" s="110">
        <v>0.5353</v>
      </c>
      <c r="D381" s="110">
        <v>0.19500000000000001</v>
      </c>
      <c r="E381" s="110">
        <v>0.16500000000000001</v>
      </c>
      <c r="F381" s="110">
        <v>4</v>
      </c>
      <c r="G381" s="110">
        <v>6</v>
      </c>
      <c r="H381" s="110">
        <v>9</v>
      </c>
    </row>
    <row r="382" spans="1:8" ht="22.5">
      <c r="A382" s="106" t="s">
        <v>620</v>
      </c>
      <c r="B382" s="110">
        <v>8.3515099999999993</v>
      </c>
      <c r="C382" s="110">
        <v>3.2189999999999999</v>
      </c>
      <c r="D382" s="110">
        <v>2.4504600000000001</v>
      </c>
      <c r="E382" s="110">
        <v>4.4999999999999998E-2</v>
      </c>
      <c r="F382" s="110">
        <v>3</v>
      </c>
      <c r="G382" s="110">
        <v>27</v>
      </c>
      <c r="H382" s="110">
        <v>84</v>
      </c>
    </row>
    <row r="383" spans="1:8" ht="22.5">
      <c r="A383" s="106" t="s">
        <v>621</v>
      </c>
      <c r="B383" s="110">
        <v>2.0208699999999999</v>
      </c>
      <c r="C383" s="110">
        <v>1.1579999999999999</v>
      </c>
      <c r="D383" s="110">
        <v>0.69545000000000001</v>
      </c>
      <c r="E383" s="110">
        <v>0.51249999999999996</v>
      </c>
      <c r="F383" s="110">
        <v>0</v>
      </c>
      <c r="G383" s="110">
        <v>9</v>
      </c>
      <c r="H383" s="110">
        <v>26</v>
      </c>
    </row>
    <row r="384" spans="1:8" ht="22.5">
      <c r="A384" s="106" t="s">
        <v>623</v>
      </c>
      <c r="B384" s="110">
        <v>8.2486200000000007</v>
      </c>
      <c r="C384" s="110">
        <v>1.4212800000000001</v>
      </c>
      <c r="D384" s="110">
        <v>1.7584900000000001</v>
      </c>
      <c r="E384" s="110">
        <v>0.54100000000000004</v>
      </c>
      <c r="F384" s="110">
        <v>0</v>
      </c>
      <c r="G384" s="110">
        <v>139</v>
      </c>
      <c r="H384" s="110">
        <v>392</v>
      </c>
    </row>
    <row r="385" spans="1:8" ht="22.5">
      <c r="A385" s="106" t="s">
        <v>625</v>
      </c>
      <c r="B385" s="110">
        <v>1.2756799999999999</v>
      </c>
      <c r="C385" s="110">
        <v>0.16203000000000001</v>
      </c>
      <c r="D385" s="110">
        <v>9.9900000000000003E-2</v>
      </c>
      <c r="E385" s="110">
        <v>3.6900000000000002E-2</v>
      </c>
      <c r="F385" s="110">
        <v>0</v>
      </c>
      <c r="G385" s="110">
        <v>12</v>
      </c>
      <c r="H385" s="110">
        <v>66</v>
      </c>
    </row>
    <row r="386" spans="1:8" ht="22.5">
      <c r="A386" s="106" t="s">
        <v>627</v>
      </c>
      <c r="B386" s="110">
        <v>3.6256599999999999</v>
      </c>
      <c r="C386" s="110">
        <v>2.62148</v>
      </c>
      <c r="D386" s="110">
        <v>1.9644999999999999</v>
      </c>
      <c r="E386" s="110">
        <v>0.2535</v>
      </c>
      <c r="F386" s="110">
        <v>0</v>
      </c>
      <c r="G386" s="110">
        <v>36</v>
      </c>
      <c r="H386" s="110">
        <v>124</v>
      </c>
    </row>
    <row r="387" spans="1:8" ht="22.5">
      <c r="A387" s="106" t="s">
        <v>628</v>
      </c>
      <c r="B387" s="110">
        <v>6.6939599999999997</v>
      </c>
      <c r="C387" s="110">
        <v>2.8301500000000002</v>
      </c>
      <c r="D387" s="110">
        <v>1.3245</v>
      </c>
      <c r="E387" s="110">
        <v>0.4995</v>
      </c>
      <c r="F387" s="110">
        <v>0</v>
      </c>
      <c r="G387" s="110">
        <v>54</v>
      </c>
      <c r="H387" s="110">
        <v>390</v>
      </c>
    </row>
    <row r="388" spans="1:8" ht="22.5">
      <c r="A388" s="106" t="s">
        <v>630</v>
      </c>
      <c r="B388" s="110">
        <v>6.5956099999999998</v>
      </c>
      <c r="C388" s="110">
        <v>1.3067</v>
      </c>
      <c r="D388" s="110">
        <v>1.0037</v>
      </c>
      <c r="E388" s="110">
        <v>0.50700000000000001</v>
      </c>
      <c r="F388" s="110">
        <v>3</v>
      </c>
      <c r="G388" s="110">
        <v>35</v>
      </c>
      <c r="H388" s="110">
        <v>57</v>
      </c>
    </row>
    <row r="389" spans="1:8" ht="45">
      <c r="A389" s="106" t="s">
        <v>632</v>
      </c>
      <c r="B389" s="110">
        <v>0.60887999999999998</v>
      </c>
      <c r="C389" s="110">
        <v>0.252</v>
      </c>
      <c r="D389" s="110">
        <v>0.39838000000000001</v>
      </c>
      <c r="E389" s="110">
        <v>0.17299999999999999</v>
      </c>
      <c r="F389" s="110">
        <v>0</v>
      </c>
      <c r="G389" s="110">
        <v>8</v>
      </c>
      <c r="H389" s="110">
        <v>15</v>
      </c>
    </row>
    <row r="390" spans="1:8" ht="33.75">
      <c r="A390" s="106" t="s">
        <v>126</v>
      </c>
      <c r="B390" s="110">
        <v>2.3946299999999998</v>
      </c>
      <c r="C390" s="110">
        <v>5.2999999999999999E-2</v>
      </c>
      <c r="D390" s="110">
        <v>0.25969999999999999</v>
      </c>
      <c r="E390" s="110">
        <v>0.104</v>
      </c>
      <c r="F390" s="110">
        <v>0</v>
      </c>
      <c r="G390" s="110">
        <v>15</v>
      </c>
      <c r="H390" s="110">
        <v>242</v>
      </c>
    </row>
    <row r="391" spans="1:8" ht="56.25">
      <c r="A391" s="106" t="s">
        <v>633</v>
      </c>
      <c r="B391" s="110">
        <v>0.13999</v>
      </c>
      <c r="C391" s="110">
        <v>0</v>
      </c>
      <c r="D391" s="110">
        <v>5.9990000000000002E-2</v>
      </c>
      <c r="E391" s="110">
        <v>2.649E-2</v>
      </c>
      <c r="F391" s="110">
        <v>0</v>
      </c>
      <c r="G391" s="110">
        <v>3</v>
      </c>
      <c r="H391" s="110">
        <v>5</v>
      </c>
    </row>
    <row r="392" spans="1:8" ht="45">
      <c r="A392" s="106" t="s">
        <v>635</v>
      </c>
      <c r="B392" s="110">
        <v>24.50057</v>
      </c>
      <c r="C392" s="110">
        <v>3.7212000000000001</v>
      </c>
      <c r="D392" s="110">
        <v>9.3171999999999997</v>
      </c>
      <c r="E392" s="110">
        <v>3.6579999999999999</v>
      </c>
      <c r="F392" s="110">
        <v>0</v>
      </c>
      <c r="G392" s="110">
        <v>80</v>
      </c>
      <c r="H392" s="110">
        <v>982</v>
      </c>
    </row>
    <row r="393" spans="1:8" ht="33.75">
      <c r="A393" s="106" t="s">
        <v>637</v>
      </c>
      <c r="B393" s="110">
        <v>5.2863699999999998</v>
      </c>
      <c r="C393" s="110">
        <v>0.89</v>
      </c>
      <c r="D393" s="110">
        <v>2.8611</v>
      </c>
      <c r="E393" s="110">
        <v>0.42630000000000001</v>
      </c>
      <c r="F393" s="110">
        <v>0</v>
      </c>
      <c r="G393" s="110">
        <v>14</v>
      </c>
      <c r="H393" s="110">
        <v>176</v>
      </c>
    </row>
    <row r="394" spans="1:8" ht="45">
      <c r="A394" s="106" t="s">
        <v>638</v>
      </c>
      <c r="B394" s="110">
        <v>0.82028999999999996</v>
      </c>
      <c r="C394" s="110">
        <v>0.7</v>
      </c>
      <c r="D394" s="110">
        <v>0.74578999999999995</v>
      </c>
      <c r="E394" s="110">
        <v>2.5999999999999999E-2</v>
      </c>
      <c r="F394" s="110">
        <v>0</v>
      </c>
      <c r="G394" s="110">
        <v>4</v>
      </c>
      <c r="H394" s="110">
        <v>3</v>
      </c>
    </row>
    <row r="395" spans="1:8" ht="56.25">
      <c r="A395" s="106" t="s">
        <v>640</v>
      </c>
      <c r="B395" s="110">
        <v>1.1359600000000001</v>
      </c>
      <c r="C395" s="110">
        <v>0.59543000000000001</v>
      </c>
      <c r="D395" s="110">
        <v>0.28899999999999998</v>
      </c>
      <c r="E395" s="110">
        <v>0.185</v>
      </c>
      <c r="F395" s="110">
        <v>3</v>
      </c>
      <c r="G395" s="110">
        <v>26</v>
      </c>
      <c r="H395" s="110">
        <v>30</v>
      </c>
    </row>
    <row r="396" spans="1:8" ht="56.25">
      <c r="A396" s="106" t="s">
        <v>642</v>
      </c>
      <c r="B396" s="110">
        <v>0.50919999999999999</v>
      </c>
      <c r="C396" s="110">
        <v>0.13200000000000001</v>
      </c>
      <c r="D396" s="110">
        <v>0</v>
      </c>
      <c r="E396" s="110">
        <v>0</v>
      </c>
      <c r="F396" s="110">
        <v>0</v>
      </c>
      <c r="G396" s="110">
        <v>11</v>
      </c>
      <c r="H396" s="110">
        <v>12</v>
      </c>
    </row>
    <row r="397" spans="1:8" ht="33.75">
      <c r="A397" s="106" t="s">
        <v>644</v>
      </c>
      <c r="B397" s="110">
        <v>0.66181999999999996</v>
      </c>
      <c r="C397" s="110">
        <v>0.81320000000000003</v>
      </c>
      <c r="D397" s="110">
        <v>0.37475000000000003</v>
      </c>
      <c r="E397" s="110">
        <v>0.34975000000000001</v>
      </c>
      <c r="F397" s="110">
        <v>2</v>
      </c>
      <c r="G397" s="110">
        <v>20</v>
      </c>
      <c r="H397" s="110">
        <v>12</v>
      </c>
    </row>
    <row r="398" spans="1:8" ht="33.75">
      <c r="A398" s="106" t="s">
        <v>646</v>
      </c>
      <c r="B398" s="110">
        <v>0.94630000000000003</v>
      </c>
      <c r="C398" s="110">
        <v>1.6990000000000001</v>
      </c>
      <c r="D398" s="110">
        <v>0.50660000000000005</v>
      </c>
      <c r="E398" s="110">
        <v>1.4999999999999999E-2</v>
      </c>
      <c r="F398" s="110">
        <v>0</v>
      </c>
      <c r="G398" s="110">
        <v>23</v>
      </c>
      <c r="H398" s="110">
        <v>19</v>
      </c>
    </row>
    <row r="399" spans="1:8" ht="45">
      <c r="A399" s="106" t="s">
        <v>648</v>
      </c>
      <c r="B399" s="110">
        <v>0.73721999999999999</v>
      </c>
      <c r="C399" s="110">
        <v>0.01</v>
      </c>
      <c r="D399" s="110">
        <v>0.66500000000000004</v>
      </c>
      <c r="E399" s="110">
        <v>0.61799999999999999</v>
      </c>
      <c r="F399" s="110">
        <v>0</v>
      </c>
      <c r="G399" s="110">
        <v>7</v>
      </c>
      <c r="H399" s="110">
        <v>3</v>
      </c>
    </row>
    <row r="400" spans="1:8" ht="45">
      <c r="A400" s="106" t="s">
        <v>650</v>
      </c>
      <c r="B400" s="110">
        <v>0.70689999999999997</v>
      </c>
      <c r="C400" s="110">
        <v>0.03</v>
      </c>
      <c r="D400" s="110">
        <v>0.1215</v>
      </c>
      <c r="E400" s="110">
        <v>0.03</v>
      </c>
      <c r="F400" s="110">
        <v>0</v>
      </c>
      <c r="G400" s="110">
        <v>28</v>
      </c>
      <c r="H400" s="110">
        <v>35</v>
      </c>
    </row>
    <row r="401" spans="1:8" ht="45">
      <c r="A401" s="106" t="s">
        <v>652</v>
      </c>
      <c r="B401" s="110">
        <v>0.13417999999999999</v>
      </c>
      <c r="C401" s="110">
        <v>0</v>
      </c>
      <c r="D401" s="110">
        <v>1.4999999999999999E-2</v>
      </c>
      <c r="E401" s="110">
        <v>1.4999999999999999E-2</v>
      </c>
      <c r="F401" s="110">
        <v>0</v>
      </c>
      <c r="G401" s="110">
        <v>11</v>
      </c>
      <c r="H401" s="110">
        <v>4</v>
      </c>
    </row>
    <row r="402" spans="1:8" ht="33.75">
      <c r="A402" s="106" t="s">
        <v>653</v>
      </c>
      <c r="B402" s="110">
        <v>1.44719</v>
      </c>
      <c r="C402" s="110">
        <v>6.012E-2</v>
      </c>
      <c r="D402" s="110">
        <v>0.73497000000000001</v>
      </c>
      <c r="E402" s="110">
        <v>0.52400000000000002</v>
      </c>
      <c r="F402" s="110">
        <v>2</v>
      </c>
      <c r="G402" s="110">
        <v>27</v>
      </c>
      <c r="H402" s="110">
        <v>32</v>
      </c>
    </row>
    <row r="403" spans="1:8" ht="22.5">
      <c r="A403" s="106" t="s">
        <v>655</v>
      </c>
      <c r="B403" s="110">
        <v>5.5300000000000002E-2</v>
      </c>
      <c r="C403" s="110">
        <v>0</v>
      </c>
      <c r="D403" s="110">
        <v>0</v>
      </c>
      <c r="E403" s="110">
        <v>0</v>
      </c>
      <c r="F403" s="110">
        <v>0</v>
      </c>
      <c r="G403" s="110">
        <v>2</v>
      </c>
      <c r="H403" s="110">
        <v>1</v>
      </c>
    </row>
    <row r="404" spans="1:8" ht="45">
      <c r="A404" s="106" t="s">
        <v>656</v>
      </c>
      <c r="B404" s="110">
        <v>0.68888000000000005</v>
      </c>
      <c r="C404" s="110">
        <v>1.7824</v>
      </c>
      <c r="D404" s="110">
        <v>0.1779</v>
      </c>
      <c r="E404" s="110">
        <v>0.13800000000000001</v>
      </c>
      <c r="F404" s="110">
        <v>0</v>
      </c>
      <c r="G404" s="110">
        <v>23</v>
      </c>
      <c r="H404" s="110">
        <v>25</v>
      </c>
    </row>
    <row r="405" spans="1:8" ht="45">
      <c r="A405" s="106" t="s">
        <v>657</v>
      </c>
      <c r="B405" s="110">
        <v>1.5098499999999999</v>
      </c>
      <c r="C405" s="110">
        <v>15.61871</v>
      </c>
      <c r="D405" s="110">
        <v>0.02</v>
      </c>
      <c r="E405" s="110">
        <v>0</v>
      </c>
      <c r="F405" s="110">
        <v>2</v>
      </c>
      <c r="G405" s="110">
        <v>59</v>
      </c>
      <c r="H405" s="110">
        <v>0</v>
      </c>
    </row>
    <row r="406" spans="1:8" ht="33.75">
      <c r="A406" s="106" t="s">
        <v>659</v>
      </c>
      <c r="B406" s="110">
        <v>0.19436999999999999</v>
      </c>
      <c r="C406" s="110">
        <v>1.46604</v>
      </c>
      <c r="D406" s="110">
        <v>5.0000000000000001E-3</v>
      </c>
      <c r="E406" s="110">
        <v>0</v>
      </c>
      <c r="F406" s="110">
        <v>2</v>
      </c>
      <c r="G406" s="110">
        <v>16</v>
      </c>
      <c r="H406" s="110">
        <v>0</v>
      </c>
    </row>
    <row r="407" spans="1:8" ht="33.75">
      <c r="A407" s="106" t="s">
        <v>661</v>
      </c>
      <c r="B407" s="110">
        <v>2.04915</v>
      </c>
      <c r="C407" s="110">
        <v>0.69499</v>
      </c>
      <c r="D407" s="110">
        <v>0.64968000000000004</v>
      </c>
      <c r="E407" s="110">
        <v>0.41198000000000001</v>
      </c>
      <c r="F407" s="110">
        <v>1</v>
      </c>
      <c r="G407" s="110">
        <v>69</v>
      </c>
      <c r="H407" s="110">
        <v>78</v>
      </c>
    </row>
    <row r="408" spans="1:8" ht="22.5">
      <c r="A408" s="106" t="s">
        <v>663</v>
      </c>
      <c r="B408" s="110">
        <v>1.7402500000000001</v>
      </c>
      <c r="C408" s="110">
        <v>1.7637499999999999</v>
      </c>
      <c r="D408" s="110">
        <v>7.4999999999999997E-2</v>
      </c>
      <c r="E408" s="110">
        <v>0</v>
      </c>
      <c r="F408" s="110">
        <v>0</v>
      </c>
      <c r="G408" s="110">
        <v>190</v>
      </c>
      <c r="H408" s="110">
        <v>2</v>
      </c>
    </row>
    <row r="409" spans="1:8" ht="45">
      <c r="A409" s="106" t="s">
        <v>664</v>
      </c>
      <c r="B409" s="110">
        <v>1.2286900000000001</v>
      </c>
      <c r="C409" s="110">
        <v>0</v>
      </c>
      <c r="D409" s="110">
        <v>0.14099999999999999</v>
      </c>
      <c r="E409" s="110">
        <v>0.109</v>
      </c>
      <c r="F409" s="110">
        <v>0</v>
      </c>
      <c r="G409" s="110">
        <v>23</v>
      </c>
      <c r="H409" s="110">
        <v>35</v>
      </c>
    </row>
    <row r="410" spans="1:8" ht="45">
      <c r="A410" s="106" t="s">
        <v>137</v>
      </c>
      <c r="B410" s="110">
        <v>0.60366500000000001</v>
      </c>
      <c r="C410" s="110">
        <v>5.0000000000000001E-3</v>
      </c>
      <c r="D410" s="110">
        <v>1.9E-2</v>
      </c>
      <c r="E410" s="110">
        <v>0</v>
      </c>
      <c r="F410" s="110">
        <v>0</v>
      </c>
      <c r="G410" s="110">
        <v>63</v>
      </c>
      <c r="H410" s="110">
        <v>32</v>
      </c>
    </row>
    <row r="411" spans="1:8" ht="45">
      <c r="A411" s="106" t="s">
        <v>665</v>
      </c>
      <c r="B411" s="110">
        <v>1.2504</v>
      </c>
      <c r="C411" s="110">
        <v>0.01</v>
      </c>
      <c r="D411" s="110">
        <v>0.71150000000000002</v>
      </c>
      <c r="E411" s="110">
        <v>0.32550000000000001</v>
      </c>
      <c r="F411" s="110">
        <v>0</v>
      </c>
      <c r="G411" s="110">
        <v>37</v>
      </c>
      <c r="H411" s="110">
        <v>43</v>
      </c>
    </row>
    <row r="412" spans="1:8" ht="45">
      <c r="A412" s="106" t="s">
        <v>667</v>
      </c>
      <c r="B412" s="110">
        <v>4.2155500000000004</v>
      </c>
      <c r="C412" s="110">
        <v>0.56869999999999998</v>
      </c>
      <c r="D412" s="110">
        <v>3.2</v>
      </c>
      <c r="E412" s="110">
        <v>4.3999999999999997E-2</v>
      </c>
      <c r="F412" s="110">
        <v>1</v>
      </c>
      <c r="G412" s="110">
        <v>21</v>
      </c>
      <c r="H412" s="110">
        <v>34</v>
      </c>
    </row>
    <row r="413" spans="1:8" ht="22.5">
      <c r="A413" s="106" t="s">
        <v>668</v>
      </c>
      <c r="B413" s="110">
        <v>0.26774999999999999</v>
      </c>
      <c r="C413" s="110">
        <v>2.1000000000000001E-2</v>
      </c>
      <c r="D413" s="110">
        <v>2.7E-2</v>
      </c>
      <c r="E413" s="110">
        <v>2.1999999999999999E-2</v>
      </c>
      <c r="F413" s="110">
        <v>0</v>
      </c>
      <c r="G413" s="110">
        <v>7</v>
      </c>
      <c r="H413" s="110">
        <v>11</v>
      </c>
    </row>
    <row r="414" spans="1:8" ht="33.75">
      <c r="A414" s="106" t="s">
        <v>669</v>
      </c>
      <c r="B414" s="110">
        <v>1.21723</v>
      </c>
      <c r="C414" s="110">
        <v>1.19655</v>
      </c>
      <c r="D414" s="110">
        <v>0.16965</v>
      </c>
      <c r="E414" s="110">
        <v>0</v>
      </c>
      <c r="F414" s="110">
        <v>3</v>
      </c>
      <c r="G414" s="110">
        <v>38</v>
      </c>
      <c r="H414" s="110">
        <v>27</v>
      </c>
    </row>
    <row r="415" spans="1:8" ht="33.75">
      <c r="A415" s="106" t="s">
        <v>671</v>
      </c>
      <c r="B415" s="110">
        <v>3.7360699999999998</v>
      </c>
      <c r="C415" s="110">
        <v>14.19477</v>
      </c>
      <c r="D415" s="110">
        <v>2.5804999999999998</v>
      </c>
      <c r="E415" s="110">
        <v>3.0000000000000001E-3</v>
      </c>
      <c r="F415" s="110">
        <v>2</v>
      </c>
      <c r="G415" s="110">
        <v>42</v>
      </c>
      <c r="H415" s="110">
        <v>11</v>
      </c>
    </row>
    <row r="416" spans="1:8" ht="33.75">
      <c r="A416" s="106" t="s">
        <v>672</v>
      </c>
      <c r="B416" s="110">
        <v>0.28850999999999999</v>
      </c>
      <c r="C416" s="110">
        <v>0.14266999999999999</v>
      </c>
      <c r="D416" s="110">
        <v>5.8000000000000003E-2</v>
      </c>
      <c r="E416" s="110">
        <v>0</v>
      </c>
      <c r="F416" s="110">
        <v>3</v>
      </c>
      <c r="G416" s="110">
        <v>10</v>
      </c>
      <c r="H416" s="110">
        <v>0</v>
      </c>
    </row>
    <row r="417" spans="1:8" ht="45">
      <c r="A417" s="106" t="s">
        <v>674</v>
      </c>
      <c r="B417" s="110">
        <v>3.52596</v>
      </c>
      <c r="C417" s="110">
        <v>2.1362000000000001</v>
      </c>
      <c r="D417" s="110">
        <v>0.66949999999999998</v>
      </c>
      <c r="E417" s="110">
        <v>0.64449999999999996</v>
      </c>
      <c r="F417" s="110">
        <v>3</v>
      </c>
      <c r="G417" s="110">
        <v>14</v>
      </c>
      <c r="H417" s="110">
        <v>8</v>
      </c>
    </row>
    <row r="418" spans="1:8" ht="45">
      <c r="A418" s="106" t="s">
        <v>675</v>
      </c>
      <c r="B418" s="110">
        <v>0.25285999999999997</v>
      </c>
      <c r="C418" s="110">
        <v>0</v>
      </c>
      <c r="D418" s="110">
        <v>4.2389999999999997E-2</v>
      </c>
      <c r="E418" s="110">
        <v>0.01</v>
      </c>
      <c r="F418" s="110">
        <v>0</v>
      </c>
      <c r="G418" s="110">
        <v>49</v>
      </c>
      <c r="H418" s="110">
        <v>9</v>
      </c>
    </row>
    <row r="419" spans="1:8" ht="33.75">
      <c r="A419" s="106" t="s">
        <v>676</v>
      </c>
      <c r="B419" s="110">
        <v>0.32768999999999998</v>
      </c>
      <c r="C419" s="110">
        <v>0.41028999999999999</v>
      </c>
      <c r="D419" s="110">
        <v>0.04</v>
      </c>
      <c r="E419" s="110">
        <v>8.9999999999999993E-3</v>
      </c>
      <c r="F419" s="110">
        <v>1</v>
      </c>
      <c r="G419" s="110">
        <v>26</v>
      </c>
      <c r="H419" s="110">
        <v>14</v>
      </c>
    </row>
    <row r="420" spans="1:8" ht="45">
      <c r="A420" s="106" t="s">
        <v>678</v>
      </c>
      <c r="B420" s="110">
        <v>0.99058999999999997</v>
      </c>
      <c r="C420" s="110">
        <v>4.7999999999999996E-3</v>
      </c>
      <c r="D420" s="110">
        <v>0.41924</v>
      </c>
      <c r="E420" s="110">
        <v>5.7500000000000002E-2</v>
      </c>
      <c r="F420" s="110">
        <v>0</v>
      </c>
      <c r="G420" s="110">
        <v>46</v>
      </c>
      <c r="H420" s="110">
        <v>9</v>
      </c>
    </row>
    <row r="421" spans="1:8" ht="45">
      <c r="A421" s="106" t="s">
        <v>680</v>
      </c>
      <c r="B421" s="110">
        <v>0.18204999999999999</v>
      </c>
      <c r="C421" s="110">
        <v>0</v>
      </c>
      <c r="D421" s="110">
        <v>0.01</v>
      </c>
      <c r="E421" s="110">
        <v>5.0000000000000001E-3</v>
      </c>
      <c r="F421" s="110">
        <v>0</v>
      </c>
      <c r="G421" s="110">
        <v>48</v>
      </c>
      <c r="H421" s="110">
        <v>8</v>
      </c>
    </row>
    <row r="422" spans="1:8" ht="33.75">
      <c r="A422" s="106" t="s">
        <v>681</v>
      </c>
      <c r="B422" s="110">
        <v>1.97983</v>
      </c>
      <c r="C422" s="110">
        <v>1.4999999999999999E-2</v>
      </c>
      <c r="D422" s="110">
        <v>0.31559999999999999</v>
      </c>
      <c r="E422" s="110">
        <v>0.03</v>
      </c>
      <c r="F422" s="110">
        <v>0</v>
      </c>
      <c r="G422" s="110">
        <v>33</v>
      </c>
      <c r="H422" s="110">
        <v>151</v>
      </c>
    </row>
    <row r="423" spans="1:8" ht="33.75">
      <c r="A423" s="106" t="s">
        <v>682</v>
      </c>
      <c r="B423" s="110">
        <v>0.19345000000000001</v>
      </c>
      <c r="C423" s="110">
        <v>0</v>
      </c>
      <c r="D423" s="110">
        <v>4.7E-2</v>
      </c>
      <c r="E423" s="110">
        <v>0.01</v>
      </c>
      <c r="F423" s="110">
        <v>0</v>
      </c>
      <c r="G423" s="110">
        <v>13</v>
      </c>
      <c r="H423" s="110">
        <v>5</v>
      </c>
    </row>
    <row r="424" spans="1:8" ht="33.75">
      <c r="A424" s="106" t="s">
        <v>684</v>
      </c>
      <c r="B424" s="110">
        <v>2.2561399999999998</v>
      </c>
      <c r="C424" s="110">
        <v>0.17780000000000001</v>
      </c>
      <c r="D424" s="110">
        <v>7.5499999999999998E-2</v>
      </c>
      <c r="E424" s="110">
        <v>0</v>
      </c>
      <c r="F424" s="110">
        <v>2</v>
      </c>
      <c r="G424" s="110">
        <v>17</v>
      </c>
      <c r="H424" s="110">
        <v>0</v>
      </c>
    </row>
    <row r="425" spans="1:8" ht="33.75">
      <c r="A425" s="106" t="s">
        <v>686</v>
      </c>
      <c r="B425" s="110">
        <v>0.18856999999999999</v>
      </c>
      <c r="C425" s="110">
        <v>27.015999999999998</v>
      </c>
      <c r="D425" s="110">
        <v>1.8800000000000001E-2</v>
      </c>
      <c r="E425" s="110">
        <v>0</v>
      </c>
      <c r="F425" s="110">
        <v>1</v>
      </c>
      <c r="G425" s="110">
        <v>18</v>
      </c>
      <c r="H425" s="110">
        <v>9</v>
      </c>
    </row>
    <row r="426" spans="1:8" ht="22.5">
      <c r="A426" s="106" t="s">
        <v>688</v>
      </c>
      <c r="B426" s="110">
        <v>0.65864999999999996</v>
      </c>
      <c r="C426" s="110">
        <v>1.4800000000000001E-2</v>
      </c>
      <c r="D426" s="110">
        <v>2.5000000000000001E-2</v>
      </c>
      <c r="E426" s="110">
        <v>1.4999999999999999E-2</v>
      </c>
      <c r="F426" s="110">
        <v>0</v>
      </c>
      <c r="G426" s="110">
        <v>26</v>
      </c>
      <c r="H426" s="110">
        <v>26</v>
      </c>
    </row>
    <row r="427" spans="1:8" ht="45">
      <c r="A427" s="106" t="s">
        <v>690</v>
      </c>
      <c r="B427" s="110">
        <v>0.27842</v>
      </c>
      <c r="C427" s="110">
        <v>6.8610000000000004E-2</v>
      </c>
      <c r="D427" s="110">
        <v>2.5000000000000001E-2</v>
      </c>
      <c r="E427" s="110">
        <v>0</v>
      </c>
      <c r="F427" s="110">
        <v>1</v>
      </c>
      <c r="G427" s="110">
        <v>16</v>
      </c>
      <c r="H427" s="110">
        <v>3</v>
      </c>
    </row>
    <row r="428" spans="1:8" ht="45">
      <c r="A428" s="106" t="s">
        <v>691</v>
      </c>
      <c r="B428" s="110">
        <v>0.27771000000000001</v>
      </c>
      <c r="C428" s="110">
        <v>0</v>
      </c>
      <c r="D428" s="110">
        <v>4.0660000000000002E-2</v>
      </c>
      <c r="E428" s="110">
        <v>1.3899999999999999E-2</v>
      </c>
      <c r="F428" s="110">
        <v>0</v>
      </c>
      <c r="G428" s="110">
        <v>16</v>
      </c>
      <c r="H428" s="110">
        <v>12</v>
      </c>
    </row>
    <row r="429" spans="1:8" ht="45">
      <c r="A429" s="106" t="s">
        <v>693</v>
      </c>
      <c r="B429" s="110">
        <v>2.7890000000000002E-2</v>
      </c>
      <c r="C429" s="110">
        <v>0</v>
      </c>
      <c r="D429" s="110">
        <v>0</v>
      </c>
      <c r="E429" s="110">
        <v>0</v>
      </c>
      <c r="F429" s="110">
        <v>0</v>
      </c>
      <c r="G429" s="110">
        <v>4</v>
      </c>
      <c r="H429" s="110">
        <v>3</v>
      </c>
    </row>
    <row r="430" spans="1:8" ht="45">
      <c r="A430" s="106" t="s">
        <v>694</v>
      </c>
      <c r="B430" s="110">
        <v>3.8150000000000003E-2</v>
      </c>
      <c r="C430" s="110">
        <v>0</v>
      </c>
      <c r="D430" s="110">
        <v>1.315E-2</v>
      </c>
      <c r="E430" s="110">
        <v>9.6500000000000006E-3</v>
      </c>
      <c r="F430" s="110">
        <v>0</v>
      </c>
      <c r="G430" s="110">
        <v>1</v>
      </c>
      <c r="H430" s="110">
        <v>1</v>
      </c>
    </row>
    <row r="431" spans="1:8" ht="33.75">
      <c r="A431" s="106" t="s">
        <v>695</v>
      </c>
      <c r="B431" s="110">
        <v>9.9281500000000005</v>
      </c>
      <c r="C431" s="110">
        <v>0.124</v>
      </c>
      <c r="D431" s="110">
        <v>0.14599999999999999</v>
      </c>
      <c r="E431" s="110">
        <v>8.3000000000000004E-2</v>
      </c>
      <c r="F431" s="110">
        <v>1</v>
      </c>
      <c r="G431" s="110">
        <v>10</v>
      </c>
      <c r="H431" s="110">
        <v>21</v>
      </c>
    </row>
    <row r="432" spans="1:8" ht="45">
      <c r="A432" s="106" t="s">
        <v>696</v>
      </c>
      <c r="B432" s="110">
        <v>0.44074999999999998</v>
      </c>
      <c r="C432" s="110">
        <v>0</v>
      </c>
      <c r="D432" s="110">
        <v>1.2E-2</v>
      </c>
      <c r="E432" s="110">
        <v>0</v>
      </c>
      <c r="F432" s="110">
        <v>0</v>
      </c>
      <c r="G432" s="110">
        <v>8</v>
      </c>
      <c r="H432" s="110">
        <v>5</v>
      </c>
    </row>
    <row r="433" spans="1:8" ht="33.75">
      <c r="A433" s="106" t="s">
        <v>697</v>
      </c>
      <c r="B433" s="110">
        <v>5.7823500000000001</v>
      </c>
      <c r="C433" s="110">
        <v>2.7947099999999998</v>
      </c>
      <c r="D433" s="110">
        <v>9.7900000000000001E-2</v>
      </c>
      <c r="E433" s="110">
        <v>1.8149999999999999E-2</v>
      </c>
      <c r="F433" s="110">
        <v>2</v>
      </c>
      <c r="G433" s="110">
        <v>136</v>
      </c>
      <c r="H433" s="110">
        <v>26</v>
      </c>
    </row>
    <row r="434" spans="1:8" ht="45">
      <c r="A434" s="106" t="s">
        <v>699</v>
      </c>
      <c r="B434" s="110">
        <v>7.8049999999999994E-2</v>
      </c>
      <c r="C434" s="110">
        <v>0</v>
      </c>
      <c r="D434" s="110">
        <v>1.5049999999999999E-2</v>
      </c>
      <c r="E434" s="110">
        <v>0</v>
      </c>
      <c r="F434" s="110">
        <v>0</v>
      </c>
      <c r="G434" s="110">
        <v>10</v>
      </c>
      <c r="H434" s="110">
        <v>3</v>
      </c>
    </row>
    <row r="435" spans="1:8" ht="45">
      <c r="A435" s="106" t="s">
        <v>701</v>
      </c>
      <c r="B435" s="110">
        <v>0.59881499999999999</v>
      </c>
      <c r="C435" s="110">
        <v>5.8999999999999997E-2</v>
      </c>
      <c r="D435" s="110">
        <v>0.29239999999999999</v>
      </c>
      <c r="E435" s="110">
        <v>3.1899999999999998E-2</v>
      </c>
      <c r="F435" s="110">
        <v>0</v>
      </c>
      <c r="G435" s="110">
        <v>28</v>
      </c>
      <c r="H435" s="110">
        <v>8</v>
      </c>
    </row>
    <row r="436" spans="1:8" ht="45">
      <c r="A436" s="106" t="s">
        <v>702</v>
      </c>
      <c r="B436" s="110">
        <v>0.14788999999999999</v>
      </c>
      <c r="C436" s="110">
        <v>5.0000000000000001E-3</v>
      </c>
      <c r="D436" s="110">
        <v>5.9069999999999998E-2</v>
      </c>
      <c r="E436" s="110">
        <v>3.4520000000000002E-2</v>
      </c>
      <c r="F436" s="110">
        <v>0</v>
      </c>
      <c r="G436" s="110">
        <v>11</v>
      </c>
      <c r="H436" s="110">
        <v>8</v>
      </c>
    </row>
    <row r="437" spans="1:8" ht="45">
      <c r="A437" s="106" t="s">
        <v>703</v>
      </c>
      <c r="B437" s="110">
        <v>5.1459999999999999E-2</v>
      </c>
      <c r="C437" s="110">
        <v>0</v>
      </c>
      <c r="D437" s="110">
        <v>1.5E-3</v>
      </c>
      <c r="E437" s="110">
        <v>1.5E-3</v>
      </c>
      <c r="F437" s="110">
        <v>0</v>
      </c>
      <c r="G437" s="110">
        <v>5</v>
      </c>
      <c r="H437" s="110">
        <v>2</v>
      </c>
    </row>
    <row r="438" spans="1:8" ht="33.75">
      <c r="A438" s="106" t="s">
        <v>704</v>
      </c>
      <c r="B438" s="110">
        <v>1.9470000000000001E-2</v>
      </c>
      <c r="C438" s="110">
        <v>0</v>
      </c>
      <c r="D438" s="110">
        <v>0</v>
      </c>
      <c r="E438" s="110">
        <v>0</v>
      </c>
      <c r="F438" s="110">
        <v>1</v>
      </c>
      <c r="G438" s="110">
        <v>1</v>
      </c>
      <c r="H438" s="110">
        <v>0</v>
      </c>
    </row>
    <row r="439" spans="1:8" ht="56.25">
      <c r="A439" s="106" t="s">
        <v>705</v>
      </c>
      <c r="B439" s="110">
        <v>0.77524999999999999</v>
      </c>
      <c r="C439" s="110">
        <v>0.13780000000000001</v>
      </c>
      <c r="D439" s="110">
        <v>0.11015999999999999</v>
      </c>
      <c r="E439" s="110">
        <v>4.5760000000000002E-2</v>
      </c>
      <c r="F439" s="110">
        <v>1</v>
      </c>
      <c r="G439" s="110">
        <v>44</v>
      </c>
      <c r="H439" s="110">
        <v>38</v>
      </c>
    </row>
    <row r="440" spans="1:8" ht="33.75">
      <c r="A440" s="106" t="s">
        <v>707</v>
      </c>
      <c r="B440" s="110">
        <v>0.18501999999999999</v>
      </c>
      <c r="C440" s="110">
        <v>0</v>
      </c>
      <c r="D440" s="110">
        <v>3.3000000000000002E-2</v>
      </c>
      <c r="E440" s="110">
        <v>1.4999999999999999E-2</v>
      </c>
      <c r="F440" s="110">
        <v>0</v>
      </c>
      <c r="G440" s="110">
        <v>12</v>
      </c>
      <c r="H440" s="110">
        <v>8</v>
      </c>
    </row>
    <row r="441" spans="1:8" ht="45">
      <c r="A441" s="106" t="s">
        <v>708</v>
      </c>
      <c r="B441" s="110">
        <v>0.19589999999999999</v>
      </c>
      <c r="C441" s="110">
        <v>0</v>
      </c>
      <c r="D441" s="110">
        <v>8.3799999999999999E-2</v>
      </c>
      <c r="E441" s="110">
        <v>7.7399999999999997E-2</v>
      </c>
      <c r="F441" s="110">
        <v>0</v>
      </c>
      <c r="G441" s="110">
        <v>8</v>
      </c>
      <c r="H441" s="110">
        <v>6</v>
      </c>
    </row>
    <row r="442" spans="1:8" ht="33.75">
      <c r="A442" s="106" t="s">
        <v>710</v>
      </c>
      <c r="B442" s="110">
        <v>0.37474000000000002</v>
      </c>
      <c r="C442" s="110">
        <v>0</v>
      </c>
      <c r="D442" s="110">
        <v>3.1800000000000002E-2</v>
      </c>
      <c r="E442" s="110">
        <v>1.4999999999999999E-2</v>
      </c>
      <c r="F442" s="110">
        <v>0</v>
      </c>
      <c r="G442" s="110">
        <v>23</v>
      </c>
      <c r="H442" s="110">
        <v>22</v>
      </c>
    </row>
    <row r="443" spans="1:8" ht="45">
      <c r="A443" s="106" t="s">
        <v>711</v>
      </c>
      <c r="B443" s="110">
        <v>0.71209</v>
      </c>
      <c r="C443" s="110">
        <v>0</v>
      </c>
      <c r="D443" s="110">
        <v>7.2499999999999995E-2</v>
      </c>
      <c r="E443" s="110">
        <v>7.0000000000000001E-3</v>
      </c>
      <c r="F443" s="110">
        <v>0</v>
      </c>
      <c r="G443" s="110">
        <v>19</v>
      </c>
      <c r="H443" s="110">
        <v>43</v>
      </c>
    </row>
    <row r="444" spans="1:8" ht="56.25">
      <c r="A444" s="106" t="s">
        <v>713</v>
      </c>
      <c r="B444" s="110">
        <v>0.28255000000000002</v>
      </c>
      <c r="C444" s="110">
        <v>2.359E-2</v>
      </c>
      <c r="D444" s="110">
        <v>6.4999999999999997E-3</v>
      </c>
      <c r="E444" s="110">
        <v>6.4999999999999997E-3</v>
      </c>
      <c r="F444" s="110">
        <v>1</v>
      </c>
      <c r="G444" s="110">
        <v>15</v>
      </c>
      <c r="H444" s="110">
        <v>21</v>
      </c>
    </row>
    <row r="445" spans="1:8" ht="56.25">
      <c r="A445" s="106" t="s">
        <v>714</v>
      </c>
      <c r="B445" s="110">
        <v>0.53285000000000005</v>
      </c>
      <c r="C445" s="110">
        <v>0.16283</v>
      </c>
      <c r="D445" s="110">
        <v>8.183E-2</v>
      </c>
      <c r="E445" s="110">
        <v>2.8479999999999998E-2</v>
      </c>
      <c r="F445" s="110">
        <v>1</v>
      </c>
      <c r="G445" s="110">
        <v>24</v>
      </c>
      <c r="H445" s="110">
        <v>16</v>
      </c>
    </row>
    <row r="446" spans="1:8" ht="33.75">
      <c r="A446" s="106" t="s">
        <v>715</v>
      </c>
      <c r="B446" s="110">
        <v>0.16416</v>
      </c>
      <c r="C446" s="110">
        <v>3.3599999999999998E-2</v>
      </c>
      <c r="D446" s="110">
        <v>2.3300000000000001E-2</v>
      </c>
      <c r="E446" s="110">
        <v>2.3300000000000001E-2</v>
      </c>
      <c r="F446" s="110">
        <v>0</v>
      </c>
      <c r="G446" s="110">
        <v>11</v>
      </c>
      <c r="H446" s="110">
        <v>6</v>
      </c>
    </row>
    <row r="447" spans="1:8" ht="45">
      <c r="A447" s="106" t="s">
        <v>716</v>
      </c>
      <c r="B447" s="110">
        <v>0.14926</v>
      </c>
      <c r="C447" s="110">
        <v>0</v>
      </c>
      <c r="D447" s="110">
        <v>0</v>
      </c>
      <c r="E447" s="110">
        <v>0</v>
      </c>
      <c r="F447" s="110">
        <v>0</v>
      </c>
      <c r="G447" s="110">
        <v>9</v>
      </c>
      <c r="H447" s="110">
        <v>9</v>
      </c>
    </row>
    <row r="448" spans="1:8" ht="45">
      <c r="A448" s="106" t="s">
        <v>717</v>
      </c>
      <c r="B448" s="110">
        <v>0.32879999999999998</v>
      </c>
      <c r="C448" s="110">
        <v>0</v>
      </c>
      <c r="D448" s="110">
        <v>6.7000000000000004E-2</v>
      </c>
      <c r="E448" s="110">
        <v>4.2000000000000003E-2</v>
      </c>
      <c r="F448" s="110">
        <v>0</v>
      </c>
      <c r="G448" s="110">
        <v>7</v>
      </c>
      <c r="H448" s="110">
        <v>18</v>
      </c>
    </row>
    <row r="449" spans="1:8" ht="33.75">
      <c r="A449" s="106" t="s">
        <v>718</v>
      </c>
      <c r="B449" s="110">
        <v>0.4451</v>
      </c>
      <c r="C449" s="110">
        <v>1.447E-2</v>
      </c>
      <c r="D449" s="110">
        <v>4.8000000000000001E-2</v>
      </c>
      <c r="E449" s="110">
        <v>1.2500000000000001E-2</v>
      </c>
      <c r="F449" s="110">
        <v>0</v>
      </c>
      <c r="G449" s="110">
        <v>22</v>
      </c>
      <c r="H449" s="110">
        <v>27</v>
      </c>
    </row>
    <row r="450" spans="1:8" ht="45">
      <c r="A450" s="106" t="s">
        <v>719</v>
      </c>
      <c r="B450" s="110">
        <v>5.1494</v>
      </c>
      <c r="C450" s="110">
        <v>4.1750000000000002E-2</v>
      </c>
      <c r="D450" s="110">
        <v>4.0879000000000003</v>
      </c>
      <c r="E450" s="110">
        <v>0.22450000000000001</v>
      </c>
      <c r="F450" s="110">
        <v>0</v>
      </c>
      <c r="G450" s="110">
        <v>51</v>
      </c>
      <c r="H450" s="110">
        <v>277</v>
      </c>
    </row>
    <row r="451" spans="1:8" ht="45">
      <c r="A451" s="106" t="s">
        <v>720</v>
      </c>
      <c r="B451" s="110">
        <v>0.1239</v>
      </c>
      <c r="C451" s="110">
        <v>0</v>
      </c>
      <c r="D451" s="110">
        <v>1.2E-2</v>
      </c>
      <c r="E451" s="110">
        <v>0</v>
      </c>
      <c r="F451" s="110">
        <v>0</v>
      </c>
      <c r="G451" s="110">
        <v>7</v>
      </c>
      <c r="H451" s="110">
        <v>8</v>
      </c>
    </row>
    <row r="452" spans="1:8" ht="33.75">
      <c r="A452" s="106" t="s">
        <v>721</v>
      </c>
      <c r="B452" s="110">
        <v>1.1576</v>
      </c>
      <c r="C452" s="110">
        <v>0.3528</v>
      </c>
      <c r="D452" s="110">
        <v>9.7799999999999998E-2</v>
      </c>
      <c r="E452" s="110">
        <v>1.7999999999999999E-2</v>
      </c>
      <c r="F452" s="110">
        <v>2</v>
      </c>
      <c r="G452" s="110">
        <v>27</v>
      </c>
      <c r="H452" s="110">
        <v>7</v>
      </c>
    </row>
    <row r="453" spans="1:8" ht="45">
      <c r="A453" s="106" t="s">
        <v>722</v>
      </c>
      <c r="B453" s="110">
        <v>0.1196</v>
      </c>
      <c r="C453" s="110">
        <v>0</v>
      </c>
      <c r="D453" s="110">
        <v>1.4999999999999999E-2</v>
      </c>
      <c r="E453" s="110">
        <v>1.4999999999999999E-2</v>
      </c>
      <c r="F453" s="110">
        <v>0</v>
      </c>
      <c r="G453" s="110">
        <v>9</v>
      </c>
      <c r="H453" s="110">
        <v>9</v>
      </c>
    </row>
    <row r="454" spans="1:8" ht="45">
      <c r="A454" s="106" t="s">
        <v>723</v>
      </c>
      <c r="B454" s="110">
        <v>6.1650000000000003E-2</v>
      </c>
      <c r="C454" s="110">
        <v>0</v>
      </c>
      <c r="D454" s="110">
        <v>1.4999999999999999E-2</v>
      </c>
      <c r="E454" s="110">
        <v>0</v>
      </c>
      <c r="F454" s="110">
        <v>0</v>
      </c>
      <c r="G454" s="110">
        <v>3</v>
      </c>
      <c r="H454" s="110">
        <v>4</v>
      </c>
    </row>
    <row r="455" spans="1:8" ht="45">
      <c r="A455" s="106" t="s">
        <v>724</v>
      </c>
      <c r="B455" s="110">
        <v>0.14174999999999999</v>
      </c>
      <c r="C455" s="110">
        <v>0</v>
      </c>
      <c r="D455" s="110">
        <v>5.4999999999999997E-3</v>
      </c>
      <c r="E455" s="110">
        <v>5.4999999999999997E-3</v>
      </c>
      <c r="F455" s="110">
        <v>0</v>
      </c>
      <c r="G455" s="110">
        <v>11</v>
      </c>
      <c r="H455" s="110">
        <v>4</v>
      </c>
    </row>
    <row r="456" spans="1:8" ht="45">
      <c r="A456" s="106" t="s">
        <v>725</v>
      </c>
      <c r="B456" s="110">
        <v>1.6199999999999999E-2</v>
      </c>
      <c r="C456" s="110">
        <v>0</v>
      </c>
      <c r="D456" s="110">
        <v>1.1999999999999999E-3</v>
      </c>
      <c r="E456" s="110">
        <v>0</v>
      </c>
      <c r="F456" s="110">
        <v>0</v>
      </c>
      <c r="G456" s="110">
        <v>1</v>
      </c>
      <c r="H456" s="110">
        <v>0</v>
      </c>
    </row>
    <row r="457" spans="1:8" ht="45">
      <c r="A457" s="106" t="s">
        <v>727</v>
      </c>
      <c r="B457" s="110">
        <v>0.30131000000000002</v>
      </c>
      <c r="C457" s="110">
        <v>7.7350000000000002E-2</v>
      </c>
      <c r="D457" s="110">
        <v>5.7000000000000002E-2</v>
      </c>
      <c r="E457" s="110">
        <v>5.7000000000000002E-2</v>
      </c>
      <c r="F457" s="110">
        <v>0</v>
      </c>
      <c r="G457" s="110">
        <v>32</v>
      </c>
      <c r="H457" s="110">
        <v>12</v>
      </c>
    </row>
    <row r="458" spans="1:8" ht="33.75">
      <c r="A458" s="106" t="s">
        <v>139</v>
      </c>
      <c r="B458" s="110">
        <v>0.28066999999999998</v>
      </c>
      <c r="C458" s="110">
        <v>0</v>
      </c>
      <c r="D458" s="110">
        <v>0.17399999999999999</v>
      </c>
      <c r="E458" s="110">
        <v>5.3999999999999999E-2</v>
      </c>
      <c r="F458" s="110">
        <v>0</v>
      </c>
      <c r="G458" s="110">
        <v>6</v>
      </c>
      <c r="H458" s="110">
        <v>11</v>
      </c>
    </row>
    <row r="459" spans="1:8" ht="33.75">
      <c r="A459" s="106" t="s">
        <v>1489</v>
      </c>
      <c r="B459" s="110">
        <v>1.5E-3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1</v>
      </c>
    </row>
    <row r="460" spans="1:8" ht="56.25">
      <c r="A460" s="106" t="s">
        <v>728</v>
      </c>
      <c r="B460" s="110">
        <v>0.1447</v>
      </c>
      <c r="C460" s="110">
        <v>0</v>
      </c>
      <c r="D460" s="110">
        <v>1.4999999999999999E-2</v>
      </c>
      <c r="E460" s="110">
        <v>0</v>
      </c>
      <c r="F460" s="110">
        <v>0</v>
      </c>
      <c r="G460" s="110">
        <v>4</v>
      </c>
      <c r="H460" s="110">
        <v>13</v>
      </c>
    </row>
    <row r="461" spans="1:8" ht="56.25">
      <c r="A461" s="106" t="s">
        <v>729</v>
      </c>
      <c r="B461" s="110">
        <v>0.11947000000000001</v>
      </c>
      <c r="C461" s="110">
        <v>0</v>
      </c>
      <c r="D461" s="110">
        <v>0</v>
      </c>
      <c r="E461" s="110">
        <v>0</v>
      </c>
      <c r="F461" s="110">
        <v>0</v>
      </c>
      <c r="G461" s="110">
        <v>14</v>
      </c>
      <c r="H461" s="110">
        <v>0</v>
      </c>
    </row>
    <row r="462" spans="1:8" ht="22.5">
      <c r="A462" s="106" t="s">
        <v>730</v>
      </c>
      <c r="B462" s="110">
        <v>3.2000000000000002E-3</v>
      </c>
      <c r="C462" s="110">
        <v>0</v>
      </c>
      <c r="D462" s="110">
        <v>0</v>
      </c>
      <c r="E462" s="110">
        <v>0</v>
      </c>
      <c r="F462" s="110">
        <v>0</v>
      </c>
      <c r="G462" s="110">
        <v>1</v>
      </c>
      <c r="H462" s="110">
        <v>1</v>
      </c>
    </row>
    <row r="463" spans="1:8" ht="22.5">
      <c r="A463" s="106" t="s">
        <v>731</v>
      </c>
      <c r="B463" s="110">
        <v>0.23507</v>
      </c>
      <c r="C463" s="110">
        <v>0</v>
      </c>
      <c r="D463" s="110">
        <v>2.5250000000000002E-2</v>
      </c>
      <c r="E463" s="110">
        <v>1.325E-2</v>
      </c>
      <c r="F463" s="110">
        <v>0</v>
      </c>
      <c r="G463" s="110">
        <v>8</v>
      </c>
      <c r="H463" s="110">
        <v>2</v>
      </c>
    </row>
    <row r="464" spans="1:8" ht="45">
      <c r="A464" s="106" t="s">
        <v>732</v>
      </c>
      <c r="B464" s="110">
        <v>0.23980000000000001</v>
      </c>
      <c r="C464" s="110">
        <v>1.5E-3</v>
      </c>
      <c r="D464" s="110">
        <v>2.0500000000000001E-2</v>
      </c>
      <c r="E464" s="110">
        <v>1.4999999999999999E-2</v>
      </c>
      <c r="F464" s="110">
        <v>0</v>
      </c>
      <c r="G464" s="110">
        <v>15</v>
      </c>
      <c r="H464" s="110">
        <v>8</v>
      </c>
    </row>
    <row r="465" spans="1:8" ht="33.75">
      <c r="A465" s="106" t="s">
        <v>733</v>
      </c>
      <c r="B465" s="110">
        <v>7.7689999999999995E-2</v>
      </c>
      <c r="C465" s="110">
        <v>0</v>
      </c>
      <c r="D465" s="110">
        <v>2.5000000000000001E-2</v>
      </c>
      <c r="E465" s="110">
        <v>1.4999999999999999E-2</v>
      </c>
      <c r="F465" s="110">
        <v>0</v>
      </c>
      <c r="G465" s="110">
        <v>3</v>
      </c>
      <c r="H465" s="110">
        <v>6</v>
      </c>
    </row>
    <row r="466" spans="1:8" ht="45">
      <c r="A466" s="106" t="s">
        <v>734</v>
      </c>
      <c r="B466" s="110">
        <v>0.35650999999999999</v>
      </c>
      <c r="C466" s="110">
        <v>0</v>
      </c>
      <c r="D466" s="110">
        <v>6.5600000000000006E-2</v>
      </c>
      <c r="E466" s="110">
        <v>4.0599999999999997E-2</v>
      </c>
      <c r="F466" s="110">
        <v>0</v>
      </c>
      <c r="G466" s="110">
        <v>13</v>
      </c>
      <c r="H466" s="110">
        <v>18</v>
      </c>
    </row>
    <row r="467" spans="1:8" ht="33.75">
      <c r="A467" s="106" t="s">
        <v>735</v>
      </c>
      <c r="B467" s="110">
        <v>0.28855999999999998</v>
      </c>
      <c r="C467" s="110">
        <v>9.9500000000000005E-2</v>
      </c>
      <c r="D467" s="110">
        <v>6.9400000000000003E-2</v>
      </c>
      <c r="E467" s="110">
        <v>6.9400000000000003E-2</v>
      </c>
      <c r="F467" s="110">
        <v>0</v>
      </c>
      <c r="G467" s="110">
        <v>7</v>
      </c>
      <c r="H467" s="110">
        <v>8</v>
      </c>
    </row>
    <row r="468" spans="1:8" ht="45">
      <c r="A468" s="106" t="s">
        <v>447</v>
      </c>
      <c r="B468" s="110">
        <v>7.0499999999999993E-2</v>
      </c>
      <c r="C468" s="110">
        <v>1.4E-2</v>
      </c>
      <c r="D468" s="110">
        <v>9.4999999999999998E-3</v>
      </c>
      <c r="E468" s="110">
        <v>9.4999999999999998E-3</v>
      </c>
      <c r="F468" s="110">
        <v>0</v>
      </c>
      <c r="G468" s="110">
        <v>5</v>
      </c>
      <c r="H468" s="110">
        <v>3</v>
      </c>
    </row>
    <row r="469" spans="1:8" ht="22.5">
      <c r="A469" s="106" t="s">
        <v>737</v>
      </c>
      <c r="B469" s="110">
        <v>0.32694000000000001</v>
      </c>
      <c r="C469" s="110">
        <v>0</v>
      </c>
      <c r="D469" s="110">
        <v>0.23</v>
      </c>
      <c r="E469" s="110">
        <v>0.22</v>
      </c>
      <c r="F469" s="110">
        <v>0</v>
      </c>
      <c r="G469" s="110">
        <v>11</v>
      </c>
      <c r="H469" s="110">
        <v>3</v>
      </c>
    </row>
    <row r="470" spans="1:8" ht="33.75">
      <c r="A470" s="106" t="s">
        <v>738</v>
      </c>
      <c r="B470" s="110">
        <v>0.10489999999999999</v>
      </c>
      <c r="C470" s="110">
        <v>0</v>
      </c>
      <c r="D470" s="110">
        <v>1.26E-2</v>
      </c>
      <c r="E470" s="110">
        <v>3.0000000000000001E-3</v>
      </c>
      <c r="F470" s="110">
        <v>0</v>
      </c>
      <c r="G470" s="110">
        <v>10</v>
      </c>
      <c r="H470" s="110">
        <v>2</v>
      </c>
    </row>
    <row r="471" spans="1:8" ht="45">
      <c r="A471" s="106" t="s">
        <v>739</v>
      </c>
      <c r="B471" s="110">
        <v>9.8549999999999999E-2</v>
      </c>
      <c r="C471" s="110">
        <v>8.0000000000000002E-3</v>
      </c>
      <c r="D471" s="110">
        <v>0</v>
      </c>
      <c r="E471" s="110">
        <v>0</v>
      </c>
      <c r="F471" s="110">
        <v>0</v>
      </c>
      <c r="G471" s="110">
        <v>7</v>
      </c>
      <c r="H471" s="110">
        <v>7</v>
      </c>
    </row>
    <row r="472" spans="1:8" ht="33.75">
      <c r="A472" s="106" t="s">
        <v>740</v>
      </c>
      <c r="B472" s="110">
        <v>0</v>
      </c>
      <c r="C472" s="110">
        <v>0</v>
      </c>
      <c r="D472" s="110">
        <v>0</v>
      </c>
      <c r="E472" s="110">
        <v>0</v>
      </c>
      <c r="F472" s="110">
        <v>0</v>
      </c>
      <c r="G472" s="110">
        <v>0</v>
      </c>
      <c r="H472" s="110">
        <v>0</v>
      </c>
    </row>
    <row r="473" spans="1:8" ht="45">
      <c r="A473" s="106" t="s">
        <v>741</v>
      </c>
      <c r="B473" s="110">
        <v>0.39167999999999997</v>
      </c>
      <c r="C473" s="110">
        <v>4.1980000000000003E-2</v>
      </c>
      <c r="D473" s="110">
        <v>7.6499999999999999E-2</v>
      </c>
      <c r="E473" s="110">
        <v>4.4499999999999998E-2</v>
      </c>
      <c r="F473" s="110">
        <v>0</v>
      </c>
      <c r="G473" s="110">
        <v>19</v>
      </c>
      <c r="H473" s="110">
        <v>17</v>
      </c>
    </row>
    <row r="474" spans="1:8" ht="45">
      <c r="A474" s="106" t="s">
        <v>742</v>
      </c>
      <c r="B474" s="110">
        <v>0.2225</v>
      </c>
      <c r="C474" s="110">
        <v>0</v>
      </c>
      <c r="D474" s="110">
        <v>1.4999999999999999E-2</v>
      </c>
      <c r="E474" s="110">
        <v>0</v>
      </c>
      <c r="F474" s="110">
        <v>0</v>
      </c>
      <c r="G474" s="110">
        <v>5</v>
      </c>
      <c r="H474" s="110">
        <v>20</v>
      </c>
    </row>
    <row r="475" spans="1:8" ht="33.75">
      <c r="A475" s="106" t="s">
        <v>744</v>
      </c>
      <c r="B475" s="110">
        <v>7.1999999999999995E-2</v>
      </c>
      <c r="C475" s="110">
        <v>0</v>
      </c>
      <c r="D475" s="110">
        <v>1.4999999999999999E-2</v>
      </c>
      <c r="E475" s="110">
        <v>0</v>
      </c>
      <c r="F475" s="110">
        <v>0</v>
      </c>
      <c r="G475" s="110">
        <v>1</v>
      </c>
      <c r="H475" s="110">
        <v>4</v>
      </c>
    </row>
    <row r="476" spans="1:8" ht="22.5">
      <c r="A476" s="106" t="s">
        <v>745</v>
      </c>
      <c r="B476" s="110">
        <v>0.39705000000000001</v>
      </c>
      <c r="C476" s="110">
        <v>0.8</v>
      </c>
      <c r="D476" s="110">
        <v>3.2000000000000001E-2</v>
      </c>
      <c r="E476" s="110">
        <v>7.0000000000000001E-3</v>
      </c>
      <c r="F476" s="110">
        <v>0</v>
      </c>
      <c r="G476" s="110">
        <v>34</v>
      </c>
      <c r="H476" s="110">
        <v>18</v>
      </c>
    </row>
    <row r="477" spans="1:8" ht="33.75">
      <c r="A477" s="106" t="s">
        <v>747</v>
      </c>
      <c r="B477" s="110">
        <v>0.10324999999999999</v>
      </c>
      <c r="C477" s="110">
        <v>0</v>
      </c>
      <c r="D477" s="110">
        <v>0</v>
      </c>
      <c r="E477" s="110">
        <v>0</v>
      </c>
      <c r="F477" s="110">
        <v>0</v>
      </c>
      <c r="G477" s="110">
        <v>8</v>
      </c>
      <c r="H477" s="110">
        <v>10</v>
      </c>
    </row>
    <row r="478" spans="1:8" ht="33.75">
      <c r="A478" s="106" t="s">
        <v>748</v>
      </c>
      <c r="B478" s="110">
        <v>0.39932000000000001</v>
      </c>
      <c r="C478" s="110">
        <v>0.34723999999999999</v>
      </c>
      <c r="D478" s="110">
        <v>0.17322000000000001</v>
      </c>
      <c r="E478" s="110">
        <v>0.15822</v>
      </c>
      <c r="F478" s="110">
        <v>0</v>
      </c>
      <c r="G478" s="110">
        <v>14</v>
      </c>
      <c r="H478" s="110">
        <v>21</v>
      </c>
    </row>
    <row r="479" spans="1:8" ht="33.75">
      <c r="A479" s="106" t="s">
        <v>749</v>
      </c>
      <c r="B479" s="110">
        <v>2.4E-2</v>
      </c>
      <c r="C479" s="110">
        <v>0</v>
      </c>
      <c r="D479" s="110">
        <v>0</v>
      </c>
      <c r="E479" s="110">
        <v>0</v>
      </c>
      <c r="F479" s="110">
        <v>0</v>
      </c>
      <c r="G479" s="110">
        <v>1</v>
      </c>
      <c r="H479" s="110">
        <v>1</v>
      </c>
    </row>
    <row r="480" spans="1:8" ht="33.75">
      <c r="A480" s="106" t="s">
        <v>750</v>
      </c>
      <c r="B480" s="110">
        <v>0.2155</v>
      </c>
      <c r="C480" s="110">
        <v>8.0000000000000002E-3</v>
      </c>
      <c r="D480" s="110">
        <v>2.6499999999999999E-2</v>
      </c>
      <c r="E480" s="110">
        <v>1.2500000000000001E-2</v>
      </c>
      <c r="F480" s="110">
        <v>1</v>
      </c>
      <c r="G480" s="110">
        <v>2</v>
      </c>
      <c r="H480" s="110">
        <v>10</v>
      </c>
    </row>
    <row r="481" spans="1:8" ht="45">
      <c r="A481" s="106" t="s">
        <v>751</v>
      </c>
      <c r="B481" s="110">
        <v>1.9496</v>
      </c>
      <c r="C481" s="110">
        <v>0.95003000000000004</v>
      </c>
      <c r="D481" s="110">
        <v>0.69769999999999999</v>
      </c>
      <c r="E481" s="110">
        <v>0</v>
      </c>
      <c r="F481" s="110">
        <v>3</v>
      </c>
      <c r="G481" s="110">
        <v>29</v>
      </c>
      <c r="H481" s="110">
        <v>0</v>
      </c>
    </row>
    <row r="482" spans="1:8" ht="33.75">
      <c r="A482" s="106" t="s">
        <v>752</v>
      </c>
      <c r="B482" s="110">
        <v>0.3569</v>
      </c>
      <c r="C482" s="110">
        <v>0.106</v>
      </c>
      <c r="D482" s="110">
        <v>4.2999999999999997E-2</v>
      </c>
      <c r="E482" s="110">
        <v>8.0000000000000002E-3</v>
      </c>
      <c r="F482" s="110">
        <v>0</v>
      </c>
      <c r="G482" s="110">
        <v>9</v>
      </c>
      <c r="H482" s="110">
        <v>25</v>
      </c>
    </row>
    <row r="483" spans="1:8" ht="33.75">
      <c r="A483" s="106" t="s">
        <v>753</v>
      </c>
      <c r="B483" s="110">
        <v>0</v>
      </c>
      <c r="C483" s="110">
        <v>0</v>
      </c>
      <c r="D483" s="110">
        <v>0</v>
      </c>
      <c r="E483" s="110">
        <v>0</v>
      </c>
      <c r="F483" s="110">
        <v>0</v>
      </c>
      <c r="G483" s="110">
        <v>0</v>
      </c>
      <c r="H483" s="110">
        <v>0</v>
      </c>
    </row>
    <row r="484" spans="1:8" ht="22.5">
      <c r="A484" s="106" t="s">
        <v>121</v>
      </c>
      <c r="B484" s="110">
        <v>0.31</v>
      </c>
      <c r="C484" s="110">
        <v>0.1195</v>
      </c>
      <c r="D484" s="110">
        <v>2.58E-2</v>
      </c>
      <c r="E484" s="110">
        <v>0</v>
      </c>
      <c r="F484" s="110">
        <v>0</v>
      </c>
      <c r="G484" s="110">
        <v>6</v>
      </c>
      <c r="H484" s="110">
        <v>2</v>
      </c>
    </row>
    <row r="485" spans="1:8" ht="45">
      <c r="A485" s="106" t="s">
        <v>754</v>
      </c>
      <c r="B485" s="110">
        <v>0.32388</v>
      </c>
      <c r="C485" s="110">
        <v>2.3E-2</v>
      </c>
      <c r="D485" s="110">
        <v>8.9999999999999993E-3</v>
      </c>
      <c r="E485" s="110">
        <v>0</v>
      </c>
      <c r="F485" s="110">
        <v>0</v>
      </c>
      <c r="G485" s="110">
        <v>23</v>
      </c>
      <c r="H485" s="110">
        <v>24</v>
      </c>
    </row>
    <row r="486" spans="1:8" ht="33.75">
      <c r="A486" s="106" t="s">
        <v>755</v>
      </c>
      <c r="B486" s="110">
        <v>3.2250000000000001E-2</v>
      </c>
      <c r="C486" s="110">
        <v>0</v>
      </c>
      <c r="D486" s="110">
        <v>0</v>
      </c>
      <c r="E486" s="110">
        <v>0</v>
      </c>
      <c r="F486" s="110">
        <v>0</v>
      </c>
      <c r="G486" s="110">
        <v>5</v>
      </c>
      <c r="H486" s="110">
        <v>2</v>
      </c>
    </row>
    <row r="487" spans="1:8" ht="45">
      <c r="A487" s="106" t="s">
        <v>756</v>
      </c>
      <c r="B487" s="110">
        <v>0.80074999999999996</v>
      </c>
      <c r="C487" s="110">
        <v>0.49628</v>
      </c>
      <c r="D487" s="110">
        <v>9.9000000000000005E-2</v>
      </c>
      <c r="E487" s="110">
        <v>0</v>
      </c>
      <c r="F487" s="110">
        <v>3</v>
      </c>
      <c r="G487" s="110">
        <v>44</v>
      </c>
      <c r="H487" s="110">
        <v>5</v>
      </c>
    </row>
    <row r="488" spans="1:8" ht="45">
      <c r="A488" s="106" t="s">
        <v>758</v>
      </c>
      <c r="B488" s="110">
        <v>0.1532</v>
      </c>
      <c r="C488" s="110">
        <v>1.4500000000000001E-2</v>
      </c>
      <c r="D488" s="110">
        <v>3.4099999999999998E-2</v>
      </c>
      <c r="E488" s="110">
        <v>1.4999999999999999E-2</v>
      </c>
      <c r="F488" s="110">
        <v>1</v>
      </c>
      <c r="G488" s="110">
        <v>11</v>
      </c>
      <c r="H488" s="110">
        <v>1</v>
      </c>
    </row>
    <row r="489" spans="1:8" ht="45">
      <c r="A489" s="106" t="s">
        <v>759</v>
      </c>
      <c r="B489" s="110">
        <v>9.2200000000000004E-2</v>
      </c>
      <c r="C489" s="110">
        <v>0</v>
      </c>
      <c r="D489" s="110">
        <v>3.9E-2</v>
      </c>
      <c r="E489" s="110">
        <v>1.4E-2</v>
      </c>
      <c r="F489" s="110">
        <v>0</v>
      </c>
      <c r="G489" s="110">
        <v>7</v>
      </c>
      <c r="H489" s="110">
        <v>1</v>
      </c>
    </row>
    <row r="490" spans="1:8" ht="56.25">
      <c r="A490" s="106" t="s">
        <v>760</v>
      </c>
      <c r="B490" s="110">
        <v>3.42245</v>
      </c>
      <c r="C490" s="110">
        <v>0.17649999999999999</v>
      </c>
      <c r="D490" s="110">
        <v>2.6539999999999999</v>
      </c>
      <c r="E490" s="110">
        <v>0.1</v>
      </c>
      <c r="F490" s="110">
        <v>2</v>
      </c>
      <c r="G490" s="110">
        <v>20</v>
      </c>
      <c r="H490" s="110">
        <v>16</v>
      </c>
    </row>
    <row r="491" spans="1:8" ht="45">
      <c r="A491" s="106" t="s">
        <v>762</v>
      </c>
      <c r="B491" s="110">
        <v>0.1173</v>
      </c>
      <c r="C491" s="110">
        <v>0</v>
      </c>
      <c r="D491" s="110">
        <v>0.03</v>
      </c>
      <c r="E491" s="110">
        <v>0.03</v>
      </c>
      <c r="F491" s="110">
        <v>0</v>
      </c>
      <c r="G491" s="110">
        <v>1</v>
      </c>
      <c r="H491" s="110">
        <v>9</v>
      </c>
    </row>
    <row r="492" spans="1:8" ht="22.5">
      <c r="A492" s="106" t="s">
        <v>763</v>
      </c>
      <c r="B492" s="110">
        <v>0.126</v>
      </c>
      <c r="C492" s="110">
        <v>2.9000000000000001E-2</v>
      </c>
      <c r="D492" s="110">
        <v>0</v>
      </c>
      <c r="E492" s="110">
        <v>0</v>
      </c>
      <c r="F492" s="110">
        <v>1</v>
      </c>
      <c r="G492" s="110">
        <v>9</v>
      </c>
      <c r="H492" s="110">
        <v>0</v>
      </c>
    </row>
    <row r="493" spans="1:8" ht="56.25">
      <c r="A493" s="106" t="s">
        <v>764</v>
      </c>
      <c r="B493" s="110">
        <v>0.54759000000000002</v>
      </c>
      <c r="C493" s="110">
        <v>0</v>
      </c>
      <c r="D493" s="110">
        <v>9.9000000000000005E-2</v>
      </c>
      <c r="E493" s="110">
        <v>2.5999999999999999E-2</v>
      </c>
      <c r="F493" s="110">
        <v>0</v>
      </c>
      <c r="G493" s="110">
        <v>53</v>
      </c>
      <c r="H493" s="110">
        <v>18</v>
      </c>
    </row>
    <row r="494" spans="1:8" ht="45">
      <c r="A494" s="106" t="s">
        <v>765</v>
      </c>
      <c r="B494" s="110">
        <v>0.16258</v>
      </c>
      <c r="C494" s="110">
        <v>0</v>
      </c>
      <c r="D494" s="110">
        <v>5.4289999999999998E-2</v>
      </c>
      <c r="E494" s="110">
        <v>3.279E-2</v>
      </c>
      <c r="F494" s="110">
        <v>0</v>
      </c>
      <c r="G494" s="110">
        <v>9</v>
      </c>
      <c r="H494" s="110">
        <v>5</v>
      </c>
    </row>
    <row r="495" spans="1:8" ht="56.25">
      <c r="A495" s="106" t="s">
        <v>766</v>
      </c>
      <c r="B495" s="110">
        <v>0.59094999999999998</v>
      </c>
      <c r="C495" s="110">
        <v>0.34</v>
      </c>
      <c r="D495" s="110">
        <v>0.1862</v>
      </c>
      <c r="E495" s="110">
        <v>4.4200000000000003E-2</v>
      </c>
      <c r="F495" s="110">
        <v>0</v>
      </c>
      <c r="G495" s="110">
        <v>45</v>
      </c>
      <c r="H495" s="110">
        <v>24</v>
      </c>
    </row>
    <row r="496" spans="1:8" ht="33.75">
      <c r="A496" s="106" t="s">
        <v>767</v>
      </c>
      <c r="B496" s="110">
        <v>5.5E-2</v>
      </c>
      <c r="C496" s="110">
        <v>0.63700000000000001</v>
      </c>
      <c r="D496" s="110">
        <v>0</v>
      </c>
      <c r="E496" s="110">
        <v>0</v>
      </c>
      <c r="F496" s="110">
        <v>0</v>
      </c>
      <c r="G496" s="110">
        <v>2</v>
      </c>
      <c r="H496" s="110">
        <v>2</v>
      </c>
    </row>
    <row r="497" spans="1:8" ht="22.5">
      <c r="A497" s="106" t="s">
        <v>768</v>
      </c>
      <c r="B497" s="110">
        <v>0.11185</v>
      </c>
      <c r="C497" s="110">
        <v>8.5999999999999993E-2</v>
      </c>
      <c r="D497" s="110">
        <v>1.18E-2</v>
      </c>
      <c r="E497" s="110">
        <v>5.3E-3</v>
      </c>
      <c r="F497" s="110">
        <v>0</v>
      </c>
      <c r="G497" s="110">
        <v>9</v>
      </c>
      <c r="H497" s="110">
        <v>5</v>
      </c>
    </row>
    <row r="498" spans="1:8" ht="22.5">
      <c r="A498" s="106" t="s">
        <v>769</v>
      </c>
      <c r="B498" s="110">
        <v>6.9500000000000006E-2</v>
      </c>
      <c r="C498" s="110">
        <v>0</v>
      </c>
      <c r="D498" s="110">
        <v>6.2500000000000003E-3</v>
      </c>
      <c r="E498" s="110">
        <v>6.2500000000000003E-3</v>
      </c>
      <c r="F498" s="110">
        <v>0</v>
      </c>
      <c r="G498" s="110">
        <v>12</v>
      </c>
      <c r="H498" s="110">
        <v>1</v>
      </c>
    </row>
    <row r="499" spans="1:8" ht="33.75">
      <c r="A499" s="106" t="s">
        <v>770</v>
      </c>
      <c r="B499" s="110">
        <v>0.11898</v>
      </c>
      <c r="C499" s="110">
        <v>6.3200000000000006E-2</v>
      </c>
      <c r="D499" s="110">
        <v>2.0750000000000001E-2</v>
      </c>
      <c r="E499" s="110">
        <v>5.7499999999999999E-3</v>
      </c>
      <c r="F499" s="110">
        <v>0</v>
      </c>
      <c r="G499" s="110">
        <v>21</v>
      </c>
      <c r="H499" s="110">
        <v>3</v>
      </c>
    </row>
    <row r="500" spans="1:8" ht="45">
      <c r="A500" s="106" t="s">
        <v>771</v>
      </c>
      <c r="B500" s="110">
        <v>1.9682200000000001</v>
      </c>
      <c r="C500" s="110">
        <v>0.33</v>
      </c>
      <c r="D500" s="110">
        <v>0.19819999999999999</v>
      </c>
      <c r="E500" s="110">
        <v>2.2800000000000001E-2</v>
      </c>
      <c r="F500" s="110">
        <v>4</v>
      </c>
      <c r="G500" s="110">
        <v>49</v>
      </c>
      <c r="H500" s="110">
        <v>5</v>
      </c>
    </row>
    <row r="501" spans="1:8" ht="22.5">
      <c r="A501" s="106" t="s">
        <v>773</v>
      </c>
      <c r="B501" s="110">
        <v>0.47382999999999997</v>
      </c>
      <c r="C501" s="110">
        <v>0</v>
      </c>
      <c r="D501" s="110">
        <v>0.03</v>
      </c>
      <c r="E501" s="110">
        <v>0</v>
      </c>
      <c r="F501" s="110">
        <v>1</v>
      </c>
      <c r="G501" s="110">
        <v>8</v>
      </c>
      <c r="H501" s="110">
        <v>21</v>
      </c>
    </row>
    <row r="502" spans="1:8" ht="33.75">
      <c r="A502" s="106" t="s">
        <v>774</v>
      </c>
      <c r="B502" s="110">
        <v>0.32818000000000003</v>
      </c>
      <c r="C502" s="110">
        <v>0</v>
      </c>
      <c r="D502" s="110">
        <v>3.5150000000000001E-2</v>
      </c>
      <c r="E502" s="110">
        <v>3.5150000000000001E-2</v>
      </c>
      <c r="F502" s="110">
        <v>0</v>
      </c>
      <c r="G502" s="110">
        <v>27</v>
      </c>
      <c r="H502" s="110">
        <v>13</v>
      </c>
    </row>
    <row r="503" spans="1:8" ht="22.5">
      <c r="A503" s="106" t="s">
        <v>775</v>
      </c>
      <c r="B503" s="110">
        <v>3.8249999999999999E-2</v>
      </c>
      <c r="C503" s="110">
        <v>0</v>
      </c>
      <c r="D503" s="110">
        <v>0</v>
      </c>
      <c r="E503" s="110">
        <v>0</v>
      </c>
      <c r="F503" s="110">
        <v>0</v>
      </c>
      <c r="G503" s="110">
        <v>1</v>
      </c>
      <c r="H503" s="110">
        <v>2</v>
      </c>
    </row>
    <row r="504" spans="1:8" ht="33.75">
      <c r="A504" s="106" t="s">
        <v>776</v>
      </c>
      <c r="B504" s="110">
        <v>1.4999999999999999E-2</v>
      </c>
      <c r="C504" s="110">
        <v>0</v>
      </c>
      <c r="D504" s="110">
        <v>1E-3</v>
      </c>
      <c r="E504" s="110">
        <v>0</v>
      </c>
      <c r="F504" s="110">
        <v>0</v>
      </c>
      <c r="G504" s="110">
        <v>0</v>
      </c>
      <c r="H504" s="110">
        <v>1</v>
      </c>
    </row>
    <row r="505" spans="1:8" ht="33.75">
      <c r="A505" s="106" t="s">
        <v>777</v>
      </c>
      <c r="B505" s="110">
        <v>0.11265</v>
      </c>
      <c r="C505" s="110">
        <v>3.0000000000000001E-3</v>
      </c>
      <c r="D505" s="110">
        <v>2.0500000000000001E-2</v>
      </c>
      <c r="E505" s="110">
        <v>0</v>
      </c>
      <c r="F505" s="110">
        <v>0</v>
      </c>
      <c r="G505" s="110">
        <v>6</v>
      </c>
      <c r="H505" s="110">
        <v>5</v>
      </c>
    </row>
    <row r="506" spans="1:8" ht="33.75">
      <c r="A506" s="106" t="s">
        <v>778</v>
      </c>
      <c r="B506" s="110">
        <v>6.9000000000000006E-2</v>
      </c>
      <c r="C506" s="110">
        <v>0</v>
      </c>
      <c r="D506" s="110">
        <v>0</v>
      </c>
      <c r="E506" s="110">
        <v>0</v>
      </c>
      <c r="F506" s="110">
        <v>0</v>
      </c>
      <c r="G506" s="110">
        <v>0</v>
      </c>
      <c r="H506" s="110">
        <v>6</v>
      </c>
    </row>
    <row r="507" spans="1:8" ht="45">
      <c r="A507" s="106" t="s">
        <v>779</v>
      </c>
      <c r="B507" s="110">
        <v>0.27744999999999997</v>
      </c>
      <c r="C507" s="110">
        <v>0</v>
      </c>
      <c r="D507" s="110">
        <v>6.4199999999999993E-2</v>
      </c>
      <c r="E507" s="110">
        <v>3.5999999999999997E-2</v>
      </c>
      <c r="F507" s="110">
        <v>0</v>
      </c>
      <c r="G507" s="110">
        <v>15</v>
      </c>
      <c r="H507" s="110">
        <v>19</v>
      </c>
    </row>
    <row r="508" spans="1:8" ht="22.5">
      <c r="A508" s="106" t="s">
        <v>781</v>
      </c>
      <c r="B508" s="110">
        <v>3.7999999999999999E-2</v>
      </c>
      <c r="C508" s="110">
        <v>6.7499999999999999E-3</v>
      </c>
      <c r="D508" s="110">
        <v>0</v>
      </c>
      <c r="E508" s="110">
        <v>0</v>
      </c>
      <c r="F508" s="110">
        <v>0</v>
      </c>
      <c r="G508" s="110">
        <v>5</v>
      </c>
      <c r="H508" s="110">
        <v>0</v>
      </c>
    </row>
    <row r="509" spans="1:8" ht="33.75">
      <c r="A509" s="106" t="s">
        <v>782</v>
      </c>
      <c r="B509" s="110">
        <v>0.29759999999999998</v>
      </c>
      <c r="C509" s="110">
        <v>0</v>
      </c>
      <c r="D509" s="110">
        <v>9.3700000000000006E-2</v>
      </c>
      <c r="E509" s="110">
        <v>8.3699999999999997E-2</v>
      </c>
      <c r="F509" s="110">
        <v>0</v>
      </c>
      <c r="G509" s="110">
        <v>10</v>
      </c>
      <c r="H509" s="110">
        <v>11</v>
      </c>
    </row>
    <row r="510" spans="1:8" ht="45">
      <c r="A510" s="106" t="s">
        <v>783</v>
      </c>
      <c r="B510" s="110">
        <v>0.95079999999999998</v>
      </c>
      <c r="C510" s="110">
        <v>8.1000000000000003E-2</v>
      </c>
      <c r="D510" s="110">
        <v>7.5499999999999998E-2</v>
      </c>
      <c r="E510" s="110">
        <v>0.03</v>
      </c>
      <c r="F510" s="110">
        <v>0</v>
      </c>
      <c r="G510" s="110">
        <v>44</v>
      </c>
      <c r="H510" s="110">
        <v>27</v>
      </c>
    </row>
    <row r="511" spans="1:8" ht="45">
      <c r="A511" s="106" t="s">
        <v>785</v>
      </c>
      <c r="B511" s="110">
        <v>2.7E-2</v>
      </c>
      <c r="C511" s="110">
        <v>0</v>
      </c>
      <c r="D511" s="110">
        <v>0</v>
      </c>
      <c r="E511" s="110">
        <v>0</v>
      </c>
      <c r="F511" s="110">
        <v>0</v>
      </c>
      <c r="G511" s="110">
        <v>3</v>
      </c>
      <c r="H511" s="110">
        <v>2</v>
      </c>
    </row>
    <row r="512" spans="1:8" ht="33.75">
      <c r="A512" s="106" t="s">
        <v>786</v>
      </c>
      <c r="B512" s="110">
        <v>0.32225999999999999</v>
      </c>
      <c r="C512" s="110">
        <v>2.9499999999999998E-2</v>
      </c>
      <c r="D512" s="110">
        <v>5.0000000000000001E-3</v>
      </c>
      <c r="E512" s="110">
        <v>5.0000000000000001E-3</v>
      </c>
      <c r="F512" s="110">
        <v>2</v>
      </c>
      <c r="G512" s="110">
        <v>8</v>
      </c>
      <c r="H512" s="110">
        <v>14</v>
      </c>
    </row>
    <row r="513" spans="1:8" ht="33.75">
      <c r="A513" s="106" t="s">
        <v>787</v>
      </c>
      <c r="B513" s="110">
        <v>0.18908</v>
      </c>
      <c r="C513" s="110">
        <v>3.5000000000000003E-2</v>
      </c>
      <c r="D513" s="110">
        <v>8.8480000000000003E-2</v>
      </c>
      <c r="E513" s="110">
        <v>4.3479999999999998E-2</v>
      </c>
      <c r="F513" s="110">
        <v>0</v>
      </c>
      <c r="G513" s="110">
        <v>9</v>
      </c>
      <c r="H513" s="110">
        <v>5</v>
      </c>
    </row>
    <row r="514" spans="1:8" ht="45">
      <c r="A514" s="106" t="s">
        <v>788</v>
      </c>
      <c r="B514" s="110">
        <v>6.7000000000000004E-2</v>
      </c>
      <c r="C514" s="110">
        <v>0</v>
      </c>
      <c r="D514" s="110">
        <v>3.0499999999999999E-2</v>
      </c>
      <c r="E514" s="110">
        <v>2.5000000000000001E-3</v>
      </c>
      <c r="F514" s="110">
        <v>0</v>
      </c>
      <c r="G514" s="110">
        <v>6</v>
      </c>
      <c r="H514" s="110">
        <v>2</v>
      </c>
    </row>
    <row r="515" spans="1:8" ht="33.75">
      <c r="A515" s="106" t="s">
        <v>789</v>
      </c>
      <c r="B515" s="110">
        <v>2.2343600000000001</v>
      </c>
      <c r="C515" s="110">
        <v>0.32350000000000001</v>
      </c>
      <c r="D515" s="110">
        <v>0.37589</v>
      </c>
      <c r="E515" s="110">
        <v>2.9590000000000002E-2</v>
      </c>
      <c r="F515" s="110">
        <v>2</v>
      </c>
      <c r="G515" s="110">
        <v>45</v>
      </c>
      <c r="H515" s="110">
        <v>124</v>
      </c>
    </row>
    <row r="516" spans="1:8" ht="56.25">
      <c r="A516" s="106" t="s">
        <v>790</v>
      </c>
      <c r="B516" s="110">
        <v>0.19628999999999999</v>
      </c>
      <c r="C516" s="110">
        <v>0.01</v>
      </c>
      <c r="D516" s="110">
        <v>0</v>
      </c>
      <c r="E516" s="110">
        <v>0</v>
      </c>
      <c r="F516" s="110">
        <v>0</v>
      </c>
      <c r="G516" s="110">
        <v>5</v>
      </c>
      <c r="H516" s="110">
        <v>10</v>
      </c>
    </row>
    <row r="517" spans="1:8" ht="33.75">
      <c r="A517" s="106" t="s">
        <v>791</v>
      </c>
      <c r="B517" s="110">
        <v>0.16639999999999999</v>
      </c>
      <c r="C517" s="110">
        <v>1.7000000000000001E-2</v>
      </c>
      <c r="D517" s="110">
        <v>0.04</v>
      </c>
      <c r="E517" s="110">
        <v>1.4999999999999999E-2</v>
      </c>
      <c r="F517" s="110">
        <v>0</v>
      </c>
      <c r="G517" s="110">
        <v>6</v>
      </c>
      <c r="H517" s="110">
        <v>9</v>
      </c>
    </row>
    <row r="518" spans="1:8" ht="45">
      <c r="A518" s="106" t="s">
        <v>792</v>
      </c>
      <c r="B518" s="110">
        <v>6.8750000000000006E-2</v>
      </c>
      <c r="C518" s="110">
        <v>0.02</v>
      </c>
      <c r="D518" s="110">
        <v>0.01</v>
      </c>
      <c r="E518" s="110">
        <v>0</v>
      </c>
      <c r="F518" s="110">
        <v>0</v>
      </c>
      <c r="G518" s="110">
        <v>6</v>
      </c>
      <c r="H518" s="110">
        <v>2</v>
      </c>
    </row>
    <row r="519" spans="1:8" ht="56.25">
      <c r="A519" s="106" t="s">
        <v>793</v>
      </c>
      <c r="B519" s="110">
        <v>1.5325</v>
      </c>
      <c r="C519" s="110">
        <v>0.46448</v>
      </c>
      <c r="D519" s="110">
        <v>0.47249999999999998</v>
      </c>
      <c r="E519" s="110">
        <v>5.1999999999999998E-2</v>
      </c>
      <c r="F519" s="110">
        <v>5</v>
      </c>
      <c r="G519" s="110">
        <v>32</v>
      </c>
      <c r="H519" s="110">
        <v>33</v>
      </c>
    </row>
    <row r="520" spans="1:8" ht="45">
      <c r="A520" s="106" t="s">
        <v>795</v>
      </c>
      <c r="B520" s="110">
        <v>0.43023</v>
      </c>
      <c r="C520" s="110">
        <v>0</v>
      </c>
      <c r="D520" s="110">
        <v>0.14099999999999999</v>
      </c>
      <c r="E520" s="110">
        <v>0.14099999999999999</v>
      </c>
      <c r="F520" s="110">
        <v>0</v>
      </c>
      <c r="G520" s="110">
        <v>16</v>
      </c>
      <c r="H520" s="110">
        <v>20</v>
      </c>
    </row>
    <row r="521" spans="1:8" ht="45">
      <c r="A521" s="106" t="s">
        <v>796</v>
      </c>
      <c r="B521" s="110">
        <v>0.10920000000000001</v>
      </c>
      <c r="C521" s="110">
        <v>0</v>
      </c>
      <c r="D521" s="110">
        <v>0</v>
      </c>
      <c r="E521" s="110">
        <v>0</v>
      </c>
      <c r="F521" s="110">
        <v>0</v>
      </c>
      <c r="G521" s="110">
        <v>13</v>
      </c>
      <c r="H521" s="110">
        <v>8</v>
      </c>
    </row>
    <row r="522" spans="1:8" ht="33.75">
      <c r="A522" s="106" t="s">
        <v>797</v>
      </c>
      <c r="B522" s="110">
        <v>29.454609999999999</v>
      </c>
      <c r="C522" s="110">
        <v>11.745939999999999</v>
      </c>
      <c r="D522" s="110">
        <v>3.0554999999999999</v>
      </c>
      <c r="E522" s="110">
        <v>0</v>
      </c>
      <c r="F522" s="110">
        <v>7</v>
      </c>
      <c r="G522" s="110">
        <v>29</v>
      </c>
      <c r="H522" s="110">
        <v>13</v>
      </c>
    </row>
    <row r="523" spans="1:8" ht="33.75">
      <c r="A523" s="106" t="s">
        <v>799</v>
      </c>
      <c r="B523" s="110">
        <v>0.62256999999999996</v>
      </c>
      <c r="C523" s="110">
        <v>5.1999999999999998E-2</v>
      </c>
      <c r="D523" s="110">
        <v>0.16705</v>
      </c>
      <c r="E523" s="110">
        <v>7.85E-2</v>
      </c>
      <c r="F523" s="110">
        <v>0</v>
      </c>
      <c r="G523" s="110">
        <v>29</v>
      </c>
      <c r="H523" s="110">
        <v>13</v>
      </c>
    </row>
    <row r="524" spans="1:8" ht="45">
      <c r="A524" s="106" t="s">
        <v>800</v>
      </c>
      <c r="B524" s="110">
        <v>0.41192000000000001</v>
      </c>
      <c r="C524" s="110">
        <v>2.4742000000000002</v>
      </c>
      <c r="D524" s="110">
        <v>0.03</v>
      </c>
      <c r="E524" s="110">
        <v>0</v>
      </c>
      <c r="F524" s="110">
        <v>0</v>
      </c>
      <c r="G524" s="110">
        <v>11</v>
      </c>
      <c r="H524" s="110">
        <v>16</v>
      </c>
    </row>
    <row r="525" spans="1:8" ht="45">
      <c r="A525" s="106" t="s">
        <v>801</v>
      </c>
      <c r="B525" s="110">
        <v>0.161</v>
      </c>
      <c r="C525" s="110">
        <v>0</v>
      </c>
      <c r="D525" s="110">
        <v>2.5000000000000001E-2</v>
      </c>
      <c r="E525" s="110">
        <v>0</v>
      </c>
      <c r="F525" s="110">
        <v>0</v>
      </c>
      <c r="G525" s="110">
        <v>4</v>
      </c>
      <c r="H525" s="110">
        <v>8</v>
      </c>
    </row>
    <row r="526" spans="1:8" ht="45">
      <c r="A526" s="106" t="s">
        <v>803</v>
      </c>
      <c r="B526" s="110">
        <v>0.154</v>
      </c>
      <c r="C526" s="110">
        <v>1.4999999999999999E-2</v>
      </c>
      <c r="D526" s="110">
        <v>0</v>
      </c>
      <c r="E526" s="110">
        <v>0</v>
      </c>
      <c r="F526" s="110">
        <v>0</v>
      </c>
      <c r="G526" s="110">
        <v>3</v>
      </c>
      <c r="H526" s="110">
        <v>11</v>
      </c>
    </row>
    <row r="527" spans="1:8" ht="45">
      <c r="A527" s="106" t="s">
        <v>804</v>
      </c>
      <c r="B527" s="110">
        <v>0.78659999999999997</v>
      </c>
      <c r="C527" s="110">
        <v>0.115</v>
      </c>
      <c r="D527" s="110">
        <v>0.1913</v>
      </c>
      <c r="E527" s="110">
        <v>8.0299999999999996E-2</v>
      </c>
      <c r="F527" s="110">
        <v>2</v>
      </c>
      <c r="G527" s="110">
        <v>16</v>
      </c>
      <c r="H527" s="110">
        <v>37</v>
      </c>
    </row>
    <row r="528" spans="1:8" ht="56.25">
      <c r="A528" s="106" t="s">
        <v>805</v>
      </c>
      <c r="B528" s="110">
        <v>3.9449999999999999E-2</v>
      </c>
      <c r="C528" s="110">
        <v>0</v>
      </c>
      <c r="D528" s="110">
        <v>0</v>
      </c>
      <c r="E528" s="110">
        <v>0</v>
      </c>
      <c r="F528" s="110">
        <v>0</v>
      </c>
      <c r="G528" s="110">
        <v>4</v>
      </c>
      <c r="H528" s="110">
        <v>3</v>
      </c>
    </row>
    <row r="529" spans="1:8" ht="45">
      <c r="A529" s="106" t="s">
        <v>806</v>
      </c>
      <c r="B529" s="110">
        <v>1.1019000000000001</v>
      </c>
      <c r="C529" s="110">
        <v>2.1000000000000001E-2</v>
      </c>
      <c r="D529" s="110">
        <v>0.11550000000000001</v>
      </c>
      <c r="E529" s="110">
        <v>2.75E-2</v>
      </c>
      <c r="F529" s="110">
        <v>0</v>
      </c>
      <c r="G529" s="110">
        <v>37</v>
      </c>
      <c r="H529" s="110">
        <v>60</v>
      </c>
    </row>
    <row r="530" spans="1:8" ht="45">
      <c r="A530" s="106" t="s">
        <v>807</v>
      </c>
      <c r="B530" s="110">
        <v>1.1004</v>
      </c>
      <c r="C530" s="110">
        <v>0.14599999999999999</v>
      </c>
      <c r="D530" s="110">
        <v>7.9000000000000001E-2</v>
      </c>
      <c r="E530" s="110">
        <v>0</v>
      </c>
      <c r="F530" s="110">
        <v>2</v>
      </c>
      <c r="G530" s="110">
        <v>31</v>
      </c>
      <c r="H530" s="110">
        <v>40</v>
      </c>
    </row>
    <row r="531" spans="1:8" ht="33.75">
      <c r="A531" s="106" t="s">
        <v>485</v>
      </c>
      <c r="B531" s="110">
        <v>0.89780000000000004</v>
      </c>
      <c r="C531" s="110">
        <v>1.4999999999999999E-2</v>
      </c>
      <c r="D531" s="110">
        <v>8.6800000000000002E-2</v>
      </c>
      <c r="E531" s="110">
        <v>1.4999999999999999E-2</v>
      </c>
      <c r="F531" s="110">
        <v>0</v>
      </c>
      <c r="G531" s="110">
        <v>18</v>
      </c>
      <c r="H531" s="110">
        <v>45</v>
      </c>
    </row>
    <row r="532" spans="1:8" ht="56.25">
      <c r="A532" s="106" t="s">
        <v>809</v>
      </c>
      <c r="B532" s="110">
        <v>0.10818</v>
      </c>
      <c r="C532" s="110">
        <v>2.8</v>
      </c>
      <c r="D532" s="110">
        <v>3.15E-2</v>
      </c>
      <c r="E532" s="110">
        <v>0.01</v>
      </c>
      <c r="F532" s="110">
        <v>0</v>
      </c>
      <c r="G532" s="110">
        <v>5</v>
      </c>
      <c r="H532" s="110">
        <v>4</v>
      </c>
    </row>
    <row r="533" spans="1:8" ht="45">
      <c r="A533" s="106" t="s">
        <v>810</v>
      </c>
      <c r="B533" s="110">
        <v>0.30049999999999999</v>
      </c>
      <c r="C533" s="110">
        <v>0</v>
      </c>
      <c r="D533" s="110">
        <v>2.7E-2</v>
      </c>
      <c r="E533" s="110">
        <v>0</v>
      </c>
      <c r="F533" s="110">
        <v>0</v>
      </c>
      <c r="G533" s="110">
        <v>9</v>
      </c>
      <c r="H533" s="110">
        <v>20</v>
      </c>
    </row>
    <row r="534" spans="1:8" ht="45">
      <c r="A534" s="106" t="s">
        <v>811</v>
      </c>
      <c r="B534" s="110">
        <v>0.54496</v>
      </c>
      <c r="C534" s="110">
        <v>6.1199999999999997E-2</v>
      </c>
      <c r="D534" s="110">
        <v>0.3669</v>
      </c>
      <c r="E534" s="110">
        <v>0.3669</v>
      </c>
      <c r="F534" s="110">
        <v>0</v>
      </c>
      <c r="G534" s="110">
        <v>7</v>
      </c>
      <c r="H534" s="110">
        <v>11</v>
      </c>
    </row>
    <row r="535" spans="1:8" ht="45">
      <c r="A535" s="106" t="s">
        <v>812</v>
      </c>
      <c r="B535" s="110">
        <v>0.17849999999999999</v>
      </c>
      <c r="C535" s="110">
        <v>0</v>
      </c>
      <c r="D535" s="110">
        <v>0</v>
      </c>
      <c r="E535" s="110">
        <v>0</v>
      </c>
      <c r="F535" s="110">
        <v>0</v>
      </c>
      <c r="G535" s="110">
        <v>5</v>
      </c>
      <c r="H535" s="110">
        <v>11</v>
      </c>
    </row>
    <row r="536" spans="1:8" ht="22.5">
      <c r="A536" s="106" t="s">
        <v>813</v>
      </c>
      <c r="B536" s="110">
        <v>0.76070000000000004</v>
      </c>
      <c r="C536" s="110">
        <v>1.2949999999999999</v>
      </c>
      <c r="D536" s="110">
        <v>0.73770000000000002</v>
      </c>
      <c r="E536" s="110">
        <v>0</v>
      </c>
      <c r="F536" s="110">
        <v>0</v>
      </c>
      <c r="G536" s="110">
        <v>1</v>
      </c>
      <c r="H536" s="110">
        <v>1</v>
      </c>
    </row>
    <row r="537" spans="1:8" ht="33.75">
      <c r="A537" s="106" t="s">
        <v>814</v>
      </c>
      <c r="B537" s="110">
        <v>0.15565000000000001</v>
      </c>
      <c r="C537" s="110">
        <v>0</v>
      </c>
      <c r="D537" s="110">
        <v>1.4999999999999999E-2</v>
      </c>
      <c r="E537" s="110">
        <v>0</v>
      </c>
      <c r="F537" s="110">
        <v>0</v>
      </c>
      <c r="G537" s="110">
        <v>13</v>
      </c>
      <c r="H537" s="110">
        <v>9</v>
      </c>
    </row>
    <row r="538" spans="1:8" ht="33.75">
      <c r="A538" s="106" t="s">
        <v>815</v>
      </c>
      <c r="B538" s="110">
        <v>0.51300000000000001</v>
      </c>
      <c r="C538" s="110">
        <v>1.4999999999999999E-2</v>
      </c>
      <c r="D538" s="110">
        <v>5.7000000000000002E-2</v>
      </c>
      <c r="E538" s="110">
        <v>0</v>
      </c>
      <c r="F538" s="110">
        <v>0</v>
      </c>
      <c r="G538" s="110">
        <v>14</v>
      </c>
      <c r="H538" s="110">
        <v>13</v>
      </c>
    </row>
    <row r="539" spans="1:8" ht="45">
      <c r="A539" s="106" t="s">
        <v>816</v>
      </c>
      <c r="B539" s="110">
        <v>1.6819500000000001</v>
      </c>
      <c r="C539" s="110">
        <v>0.152</v>
      </c>
      <c r="D539" s="110">
        <v>1.4</v>
      </c>
      <c r="E539" s="110">
        <v>0</v>
      </c>
      <c r="F539" s="110">
        <v>3</v>
      </c>
      <c r="G539" s="110">
        <v>10</v>
      </c>
      <c r="H539" s="110">
        <v>20</v>
      </c>
    </row>
    <row r="540" spans="1:8" ht="45">
      <c r="A540" s="106" t="s">
        <v>817</v>
      </c>
      <c r="B540" s="110">
        <v>0.42936999999999997</v>
      </c>
      <c r="C540" s="110">
        <v>0.01</v>
      </c>
      <c r="D540" s="110">
        <v>8.72E-2</v>
      </c>
      <c r="E540" s="110">
        <v>0</v>
      </c>
      <c r="F540" s="110">
        <v>0</v>
      </c>
      <c r="G540" s="110">
        <v>21</v>
      </c>
      <c r="H540" s="110">
        <v>20</v>
      </c>
    </row>
    <row r="541" spans="1:8" ht="33.75">
      <c r="A541" s="106" t="s">
        <v>116</v>
      </c>
      <c r="B541" s="110">
        <v>1.61768</v>
      </c>
      <c r="C541" s="110">
        <v>3.9507599999999998</v>
      </c>
      <c r="D541" s="110">
        <v>1.4764999999999999</v>
      </c>
      <c r="E541" s="110">
        <v>1.5E-3</v>
      </c>
      <c r="F541" s="110">
        <v>0</v>
      </c>
      <c r="G541" s="110">
        <v>13</v>
      </c>
      <c r="H541" s="110">
        <v>10</v>
      </c>
    </row>
    <row r="542" spans="1:8" ht="45">
      <c r="A542" s="106" t="s">
        <v>818</v>
      </c>
      <c r="B542" s="110">
        <v>0.14041000000000001</v>
      </c>
      <c r="C542" s="110">
        <v>0</v>
      </c>
      <c r="D542" s="110">
        <v>2.3529999999999999E-2</v>
      </c>
      <c r="E542" s="110">
        <v>2.3529999999999999E-2</v>
      </c>
      <c r="F542" s="110">
        <v>0</v>
      </c>
      <c r="G542" s="110">
        <v>9</v>
      </c>
      <c r="H542" s="110">
        <v>9</v>
      </c>
    </row>
    <row r="543" spans="1:8" ht="45">
      <c r="A543" s="106" t="s">
        <v>819</v>
      </c>
      <c r="B543" s="110">
        <v>0.46539999999999998</v>
      </c>
      <c r="C543" s="110">
        <v>5.0000000000000001E-3</v>
      </c>
      <c r="D543" s="110">
        <v>5.5E-2</v>
      </c>
      <c r="E543" s="110">
        <v>0.01</v>
      </c>
      <c r="F543" s="110">
        <v>0</v>
      </c>
      <c r="G543" s="110">
        <v>13</v>
      </c>
      <c r="H543" s="110">
        <v>24</v>
      </c>
    </row>
    <row r="544" spans="1:8" ht="45">
      <c r="A544" s="106" t="s">
        <v>820</v>
      </c>
      <c r="B544" s="110">
        <v>1.18466</v>
      </c>
      <c r="C544" s="110">
        <v>0.10034</v>
      </c>
      <c r="D544" s="110">
        <v>0.12159</v>
      </c>
      <c r="E544" s="110">
        <v>9.0550000000000005E-2</v>
      </c>
      <c r="F544" s="110">
        <v>2</v>
      </c>
      <c r="G544" s="110">
        <v>20</v>
      </c>
      <c r="H544" s="110">
        <v>43</v>
      </c>
    </row>
    <row r="545" spans="1:8" ht="45">
      <c r="A545" s="106" t="s">
        <v>821</v>
      </c>
      <c r="B545" s="110">
        <v>9.0999999999999998E-2</v>
      </c>
      <c r="C545" s="110">
        <v>0</v>
      </c>
      <c r="D545" s="110">
        <v>0.04</v>
      </c>
      <c r="E545" s="110">
        <v>0</v>
      </c>
      <c r="F545" s="110">
        <v>0</v>
      </c>
      <c r="G545" s="110">
        <v>2</v>
      </c>
      <c r="H545" s="110">
        <v>4</v>
      </c>
    </row>
    <row r="546" spans="1:8" ht="45">
      <c r="A546" s="106" t="s">
        <v>822</v>
      </c>
      <c r="B546" s="110">
        <v>0.49330000000000002</v>
      </c>
      <c r="C546" s="110">
        <v>5.0000000000000001E-3</v>
      </c>
      <c r="D546" s="110">
        <v>1.6580000000000001E-2</v>
      </c>
      <c r="E546" s="110">
        <v>0</v>
      </c>
      <c r="F546" s="110">
        <v>0</v>
      </c>
      <c r="G546" s="110">
        <v>12</v>
      </c>
      <c r="H546" s="110">
        <v>26</v>
      </c>
    </row>
    <row r="547" spans="1:8" ht="22.5">
      <c r="A547" s="106" t="s">
        <v>119</v>
      </c>
      <c r="B547" s="110">
        <v>7.1999999999999998E-3</v>
      </c>
      <c r="C547" s="110">
        <v>0</v>
      </c>
      <c r="D547" s="110">
        <v>0</v>
      </c>
      <c r="E547" s="110">
        <v>0</v>
      </c>
      <c r="F547" s="110">
        <v>0</v>
      </c>
      <c r="G547" s="110">
        <v>0</v>
      </c>
      <c r="H547" s="110">
        <v>1</v>
      </c>
    </row>
    <row r="548" spans="1:8" ht="22.5">
      <c r="A548" s="106" t="s">
        <v>823</v>
      </c>
      <c r="B548" s="110">
        <v>0</v>
      </c>
      <c r="C548" s="110">
        <v>0</v>
      </c>
      <c r="D548" s="110">
        <v>0</v>
      </c>
      <c r="E548" s="110">
        <v>0</v>
      </c>
      <c r="F548" s="110">
        <v>0</v>
      </c>
      <c r="G548" s="110">
        <v>0</v>
      </c>
      <c r="H548" s="110">
        <v>0</v>
      </c>
    </row>
    <row r="549" spans="1:8" ht="33.75">
      <c r="A549" s="106" t="s">
        <v>824</v>
      </c>
      <c r="B549" s="110">
        <v>0.20399999999999999</v>
      </c>
      <c r="C549" s="110">
        <v>0</v>
      </c>
      <c r="D549" s="110">
        <v>8.0000000000000002E-3</v>
      </c>
      <c r="E549" s="110">
        <v>0</v>
      </c>
      <c r="F549" s="110">
        <v>0</v>
      </c>
      <c r="G549" s="110">
        <v>6</v>
      </c>
      <c r="H549" s="110">
        <v>10</v>
      </c>
    </row>
    <row r="550" spans="1:8" ht="22.5">
      <c r="A550" s="106" t="s">
        <v>71</v>
      </c>
      <c r="B550" s="110">
        <v>0</v>
      </c>
      <c r="C550" s="110">
        <v>0</v>
      </c>
      <c r="D550" s="110">
        <v>0</v>
      </c>
      <c r="E550" s="110">
        <v>0</v>
      </c>
      <c r="F550" s="110">
        <v>0</v>
      </c>
      <c r="G550" s="110">
        <v>0</v>
      </c>
      <c r="H550" s="110">
        <v>0</v>
      </c>
    </row>
    <row r="551" spans="1:8" ht="22.5">
      <c r="A551" s="106" t="s">
        <v>825</v>
      </c>
      <c r="B551" s="110">
        <v>0</v>
      </c>
      <c r="C551" s="110">
        <v>1.4999999999999999E-2</v>
      </c>
      <c r="D551" s="110">
        <v>0</v>
      </c>
      <c r="E551" s="110">
        <v>0</v>
      </c>
      <c r="F551" s="110">
        <v>0</v>
      </c>
      <c r="G551" s="110">
        <v>0</v>
      </c>
      <c r="H551" s="110">
        <v>0</v>
      </c>
    </row>
    <row r="552" spans="1:8" ht="33.75">
      <c r="A552" s="106" t="s">
        <v>826</v>
      </c>
      <c r="B552" s="110">
        <v>0.13700000000000001</v>
      </c>
      <c r="C552" s="110">
        <v>1.4999999999999999E-2</v>
      </c>
      <c r="D552" s="110">
        <v>0</v>
      </c>
      <c r="E552" s="110">
        <v>0</v>
      </c>
      <c r="F552" s="110">
        <v>0</v>
      </c>
      <c r="G552" s="110">
        <v>2</v>
      </c>
      <c r="H552" s="110">
        <v>9</v>
      </c>
    </row>
    <row r="553" spans="1:8" ht="33.75">
      <c r="A553" s="106" t="s">
        <v>827</v>
      </c>
      <c r="B553" s="110">
        <v>0.71099999999999997</v>
      </c>
      <c r="C553" s="110">
        <v>0</v>
      </c>
      <c r="D553" s="110">
        <v>0.54500000000000004</v>
      </c>
      <c r="E553" s="110">
        <v>0.54500000000000004</v>
      </c>
      <c r="F553" s="110">
        <v>0</v>
      </c>
      <c r="G553" s="110">
        <v>8</v>
      </c>
      <c r="H553" s="110">
        <v>8</v>
      </c>
    </row>
    <row r="554" spans="1:8" ht="33.75">
      <c r="A554" s="106" t="s">
        <v>828</v>
      </c>
      <c r="B554" s="110">
        <v>0.16935</v>
      </c>
      <c r="C554" s="110">
        <v>0</v>
      </c>
      <c r="D554" s="110">
        <v>3.2149999999999998E-2</v>
      </c>
      <c r="E554" s="110">
        <v>0</v>
      </c>
      <c r="F554" s="110">
        <v>0</v>
      </c>
      <c r="G554" s="110">
        <v>3</v>
      </c>
      <c r="H554" s="110">
        <v>11</v>
      </c>
    </row>
    <row r="555" spans="1:8" ht="45">
      <c r="A555" s="106" t="s">
        <v>829</v>
      </c>
      <c r="B555" s="110">
        <v>0.123</v>
      </c>
      <c r="C555" s="110">
        <v>0.01</v>
      </c>
      <c r="D555" s="110">
        <v>0</v>
      </c>
      <c r="E555" s="110">
        <v>0</v>
      </c>
      <c r="F555" s="110">
        <v>0</v>
      </c>
      <c r="G555" s="110">
        <v>6</v>
      </c>
      <c r="H555" s="110">
        <v>3</v>
      </c>
    </row>
    <row r="556" spans="1:8" ht="33.75">
      <c r="A556" s="106" t="s">
        <v>830</v>
      </c>
      <c r="B556" s="110">
        <v>0.59577000000000002</v>
      </c>
      <c r="C556" s="110">
        <v>0.01</v>
      </c>
      <c r="D556" s="110">
        <v>2.3769999999999999E-2</v>
      </c>
      <c r="E556" s="110">
        <v>8.77E-3</v>
      </c>
      <c r="F556" s="110">
        <v>0</v>
      </c>
      <c r="G556" s="110">
        <v>13</v>
      </c>
      <c r="H556" s="110">
        <v>31</v>
      </c>
    </row>
    <row r="557" spans="1:8" ht="33.75">
      <c r="A557" s="106" t="s">
        <v>831</v>
      </c>
      <c r="B557" s="110">
        <v>14.99884</v>
      </c>
      <c r="C557" s="110">
        <v>6.8626800000000001</v>
      </c>
      <c r="D557" s="110">
        <v>7.3637499999999996</v>
      </c>
      <c r="E557" s="110">
        <v>5.2999999999999999E-2</v>
      </c>
      <c r="F557" s="110">
        <v>5</v>
      </c>
      <c r="G557" s="110">
        <v>27</v>
      </c>
      <c r="H557" s="110">
        <v>15</v>
      </c>
    </row>
    <row r="558" spans="1:8" ht="45">
      <c r="A558" s="106" t="s">
        <v>833</v>
      </c>
      <c r="B558" s="110">
        <v>0.123</v>
      </c>
      <c r="C558" s="110">
        <v>0</v>
      </c>
      <c r="D558" s="110">
        <v>0.01</v>
      </c>
      <c r="E558" s="110">
        <v>0</v>
      </c>
      <c r="F558" s="110">
        <v>0</v>
      </c>
      <c r="G558" s="110">
        <v>7</v>
      </c>
      <c r="H558" s="110">
        <v>6</v>
      </c>
    </row>
    <row r="559" spans="1:8" ht="45">
      <c r="A559" s="106" t="s">
        <v>834</v>
      </c>
      <c r="B559" s="110">
        <v>0</v>
      </c>
      <c r="C559" s="110">
        <v>0</v>
      </c>
      <c r="D559" s="110">
        <v>0</v>
      </c>
      <c r="E559" s="110">
        <v>0</v>
      </c>
      <c r="F559" s="110">
        <v>0</v>
      </c>
      <c r="G559" s="110">
        <v>0</v>
      </c>
      <c r="H559" s="110">
        <v>0</v>
      </c>
    </row>
    <row r="560" spans="1:8" ht="45">
      <c r="A560" s="106" t="s">
        <v>835</v>
      </c>
      <c r="B560" s="110">
        <v>0.30349999999999999</v>
      </c>
      <c r="C560" s="110">
        <v>0</v>
      </c>
      <c r="D560" s="110">
        <v>0.03</v>
      </c>
      <c r="E560" s="110">
        <v>0</v>
      </c>
      <c r="F560" s="110">
        <v>0</v>
      </c>
      <c r="G560" s="110">
        <v>4</v>
      </c>
      <c r="H560" s="110">
        <v>18</v>
      </c>
    </row>
    <row r="561" spans="1:8" ht="33.75">
      <c r="A561" s="106" t="s">
        <v>836</v>
      </c>
      <c r="B561" s="110">
        <v>0.33374999999999999</v>
      </c>
      <c r="C561" s="110">
        <v>0</v>
      </c>
      <c r="D561" s="110">
        <v>0</v>
      </c>
      <c r="E561" s="110">
        <v>0</v>
      </c>
      <c r="F561" s="110">
        <v>0</v>
      </c>
      <c r="G561" s="110">
        <v>9</v>
      </c>
      <c r="H561" s="110">
        <v>14</v>
      </c>
    </row>
    <row r="562" spans="1:8" ht="45">
      <c r="A562" s="106" t="s">
        <v>837</v>
      </c>
      <c r="B562" s="110">
        <v>0.32119999999999999</v>
      </c>
      <c r="C562" s="110">
        <v>2.5000000000000001E-2</v>
      </c>
      <c r="D562" s="110">
        <v>0.02</v>
      </c>
      <c r="E562" s="110">
        <v>0.01</v>
      </c>
      <c r="F562" s="110">
        <v>0</v>
      </c>
      <c r="G562" s="110">
        <v>8</v>
      </c>
      <c r="H562" s="110">
        <v>16</v>
      </c>
    </row>
    <row r="563" spans="1:8" ht="45">
      <c r="A563" s="106" t="s">
        <v>839</v>
      </c>
      <c r="B563" s="110">
        <v>0.29039999999999999</v>
      </c>
      <c r="C563" s="110">
        <v>5.0000000000000001E-3</v>
      </c>
      <c r="D563" s="110">
        <v>7.6399999999999996E-2</v>
      </c>
      <c r="E563" s="110">
        <v>7.6399999999999996E-2</v>
      </c>
      <c r="F563" s="110">
        <v>0</v>
      </c>
      <c r="G563" s="110">
        <v>11</v>
      </c>
      <c r="H563" s="110">
        <v>6</v>
      </c>
    </row>
    <row r="564" spans="1:8" ht="56.25">
      <c r="A564" s="106" t="s">
        <v>840</v>
      </c>
      <c r="B564" s="110">
        <v>0.58150000000000002</v>
      </c>
      <c r="C564" s="110">
        <v>0.16819999999999999</v>
      </c>
      <c r="D564" s="110">
        <v>3.6999999999999998E-2</v>
      </c>
      <c r="E564" s="110">
        <v>2.7E-2</v>
      </c>
      <c r="F564" s="110">
        <v>5</v>
      </c>
      <c r="G564" s="110">
        <v>21</v>
      </c>
      <c r="H564" s="110">
        <v>24</v>
      </c>
    </row>
    <row r="565" spans="1:8" ht="45">
      <c r="A565" s="106" t="s">
        <v>841</v>
      </c>
      <c r="B565" s="110">
        <v>0.125</v>
      </c>
      <c r="C565" s="110">
        <v>0</v>
      </c>
      <c r="D565" s="110">
        <v>0</v>
      </c>
      <c r="E565" s="110">
        <v>0</v>
      </c>
      <c r="F565" s="110">
        <v>0</v>
      </c>
      <c r="G565" s="110">
        <v>4</v>
      </c>
      <c r="H565" s="110">
        <v>6</v>
      </c>
    </row>
    <row r="566" spans="1:8" ht="45">
      <c r="A566" s="106" t="s">
        <v>842</v>
      </c>
      <c r="B566" s="110">
        <v>0.29643000000000003</v>
      </c>
      <c r="C566" s="110">
        <v>8.0000000000000002E-3</v>
      </c>
      <c r="D566" s="110">
        <v>6.6530000000000006E-2</v>
      </c>
      <c r="E566" s="110">
        <v>1.653E-2</v>
      </c>
      <c r="F566" s="110">
        <v>0</v>
      </c>
      <c r="G566" s="110">
        <v>14</v>
      </c>
      <c r="H566" s="110">
        <v>13</v>
      </c>
    </row>
    <row r="567" spans="1:8" ht="33.75">
      <c r="A567" s="106" t="s">
        <v>843</v>
      </c>
      <c r="B567" s="110">
        <v>0</v>
      </c>
      <c r="C567" s="110">
        <v>0</v>
      </c>
      <c r="D567" s="110">
        <v>0</v>
      </c>
      <c r="E567" s="110">
        <v>0</v>
      </c>
      <c r="F567" s="110">
        <v>0</v>
      </c>
      <c r="G567" s="110">
        <v>0</v>
      </c>
      <c r="H567" s="110">
        <v>0</v>
      </c>
    </row>
    <row r="568" spans="1:8" ht="56.25">
      <c r="A568" s="106" t="s">
        <v>844</v>
      </c>
      <c r="B568" s="110">
        <v>8.7005199999999991</v>
      </c>
      <c r="C568" s="110">
        <v>30.848400000000002</v>
      </c>
      <c r="D568" s="110">
        <v>6.8881199999999998</v>
      </c>
      <c r="E568" s="110">
        <v>0</v>
      </c>
      <c r="F568" s="110">
        <v>0</v>
      </c>
      <c r="G568" s="110">
        <v>0</v>
      </c>
      <c r="H568" s="110">
        <v>0</v>
      </c>
    </row>
    <row r="569" spans="1:8" ht="22.5">
      <c r="A569" s="106" t="s">
        <v>845</v>
      </c>
      <c r="B569" s="110">
        <v>0</v>
      </c>
      <c r="C569" s="110">
        <v>2.7549999999999999</v>
      </c>
      <c r="D569" s="110">
        <v>0</v>
      </c>
      <c r="E569" s="110">
        <v>0</v>
      </c>
      <c r="F569" s="110">
        <v>0</v>
      </c>
      <c r="G569" s="110">
        <v>0</v>
      </c>
      <c r="H569" s="110">
        <v>0</v>
      </c>
    </row>
    <row r="570" spans="1:8" ht="33.75">
      <c r="A570" s="106" t="s">
        <v>846</v>
      </c>
      <c r="B570" s="110">
        <v>29.791</v>
      </c>
      <c r="C570" s="110">
        <v>29.791</v>
      </c>
      <c r="D570" s="110">
        <v>0</v>
      </c>
      <c r="E570" s="110">
        <v>0</v>
      </c>
      <c r="F570" s="110">
        <v>0</v>
      </c>
      <c r="G570" s="110">
        <v>0</v>
      </c>
      <c r="H570" s="110">
        <v>0</v>
      </c>
    </row>
    <row r="571" spans="1:8" ht="45">
      <c r="A571" s="106" t="s">
        <v>847</v>
      </c>
      <c r="B571" s="110">
        <v>0</v>
      </c>
      <c r="C571" s="110">
        <v>0</v>
      </c>
      <c r="D571" s="110">
        <v>0</v>
      </c>
      <c r="E571" s="110">
        <v>0</v>
      </c>
      <c r="F571" s="110">
        <v>0</v>
      </c>
      <c r="G571" s="110">
        <v>0</v>
      </c>
      <c r="H571" s="110">
        <v>0</v>
      </c>
    </row>
    <row r="572" spans="1:8" ht="33.75">
      <c r="A572" s="106" t="s">
        <v>747</v>
      </c>
      <c r="B572" s="110">
        <v>0.01</v>
      </c>
      <c r="C572" s="110">
        <v>0</v>
      </c>
      <c r="D572" s="110">
        <v>0</v>
      </c>
      <c r="E572" s="110">
        <v>0</v>
      </c>
      <c r="F572" s="110">
        <v>0</v>
      </c>
      <c r="G572" s="110">
        <v>0</v>
      </c>
      <c r="H572" s="110">
        <v>1</v>
      </c>
    </row>
    <row r="573" spans="1:8" ht="45">
      <c r="A573" s="106" t="s">
        <v>739</v>
      </c>
      <c r="B573" s="110">
        <v>0.20213999999999999</v>
      </c>
      <c r="C573" s="110">
        <v>6.0249999999999998E-2</v>
      </c>
      <c r="D573" s="110">
        <v>0.10075000000000001</v>
      </c>
      <c r="E573" s="110">
        <v>1.7000000000000001E-2</v>
      </c>
      <c r="F573" s="110">
        <v>0</v>
      </c>
      <c r="G573" s="110">
        <v>0</v>
      </c>
      <c r="H573" s="110">
        <v>0</v>
      </c>
    </row>
    <row r="574" spans="1:8" ht="22.5">
      <c r="A574" s="106" t="s">
        <v>1490</v>
      </c>
      <c r="B574" s="110">
        <v>1.2E-2</v>
      </c>
      <c r="C574" s="110">
        <v>0</v>
      </c>
      <c r="D574" s="110">
        <v>1.2E-2</v>
      </c>
      <c r="E574" s="110">
        <v>1.2E-2</v>
      </c>
      <c r="F574" s="110">
        <v>0</v>
      </c>
      <c r="G574" s="110">
        <v>0</v>
      </c>
      <c r="H574" s="110">
        <v>0</v>
      </c>
    </row>
    <row r="575" spans="1:8" ht="45">
      <c r="A575" s="106" t="s">
        <v>1491</v>
      </c>
      <c r="B575" s="110">
        <v>7.45</v>
      </c>
      <c r="C575" s="110">
        <v>0.7</v>
      </c>
      <c r="D575" s="110">
        <v>5.85</v>
      </c>
      <c r="E575" s="110">
        <v>0</v>
      </c>
      <c r="F575" s="110">
        <v>0</v>
      </c>
      <c r="G575" s="110">
        <v>0</v>
      </c>
      <c r="H575" s="110">
        <v>0</v>
      </c>
    </row>
    <row r="576" spans="1:8" ht="22.5">
      <c r="A576" s="106" t="s">
        <v>1492</v>
      </c>
      <c r="B576" s="110">
        <v>0.14499999999999999</v>
      </c>
      <c r="C576" s="110">
        <v>0</v>
      </c>
      <c r="D576" s="110">
        <v>0</v>
      </c>
      <c r="E576" s="110">
        <v>0</v>
      </c>
      <c r="F576" s="110">
        <v>0</v>
      </c>
      <c r="G576" s="110">
        <v>1</v>
      </c>
      <c r="H576" s="110">
        <v>0</v>
      </c>
    </row>
    <row r="577" spans="1:8" ht="22.5">
      <c r="A577" s="106" t="s">
        <v>1493</v>
      </c>
      <c r="B577" s="110">
        <v>1.4999999999999999E-2</v>
      </c>
      <c r="C577" s="110">
        <v>0</v>
      </c>
      <c r="D577" s="110">
        <v>1.4999999999999999E-2</v>
      </c>
      <c r="E577" s="110">
        <v>1.4999999999999999E-2</v>
      </c>
      <c r="F577" s="110">
        <v>0</v>
      </c>
      <c r="G577" s="110">
        <v>0</v>
      </c>
      <c r="H577" s="110">
        <v>0</v>
      </c>
    </row>
    <row r="578" spans="1:8" ht="45">
      <c r="A578" s="106" t="s">
        <v>1494</v>
      </c>
      <c r="B578" s="110">
        <v>0</v>
      </c>
      <c r="C578" s="110">
        <v>0</v>
      </c>
      <c r="D578" s="110">
        <v>0</v>
      </c>
      <c r="E578" s="110">
        <v>0</v>
      </c>
      <c r="F578" s="110">
        <v>0</v>
      </c>
      <c r="G578" s="110">
        <v>0</v>
      </c>
      <c r="H578" s="110">
        <v>0</v>
      </c>
    </row>
    <row r="579" spans="1:8" ht="45">
      <c r="A579" s="106" t="s">
        <v>1495</v>
      </c>
      <c r="B579" s="110">
        <v>3.0000000000000001E-3</v>
      </c>
      <c r="C579" s="110">
        <v>0</v>
      </c>
      <c r="D579" s="110">
        <v>0</v>
      </c>
      <c r="E579" s="110">
        <v>0</v>
      </c>
      <c r="F579" s="110">
        <v>0</v>
      </c>
      <c r="G579" s="110">
        <v>1</v>
      </c>
      <c r="H579" s="110">
        <v>0</v>
      </c>
    </row>
    <row r="580" spans="1:8" ht="45">
      <c r="A580" s="106" t="s">
        <v>1496</v>
      </c>
      <c r="B580" s="110">
        <v>3.0000000000000001E-3</v>
      </c>
      <c r="C580" s="110">
        <v>0</v>
      </c>
      <c r="D580" s="110">
        <v>0</v>
      </c>
      <c r="E580" s="110">
        <v>0</v>
      </c>
      <c r="F580" s="110">
        <v>0</v>
      </c>
      <c r="G580" s="110">
        <v>1</v>
      </c>
      <c r="H580" s="110">
        <v>0</v>
      </c>
    </row>
    <row r="581" spans="1:8" ht="22.5">
      <c r="A581" s="106" t="s">
        <v>1497</v>
      </c>
      <c r="B581" s="110">
        <v>25</v>
      </c>
      <c r="C581" s="110">
        <v>0</v>
      </c>
      <c r="D581" s="110">
        <v>25</v>
      </c>
      <c r="E581" s="110">
        <v>0</v>
      </c>
      <c r="F581" s="110">
        <v>0</v>
      </c>
      <c r="G581" s="110">
        <v>0</v>
      </c>
      <c r="H581" s="110">
        <v>0</v>
      </c>
    </row>
    <row r="582" spans="1:8" ht="22.5">
      <c r="A582" s="106" t="s">
        <v>1498</v>
      </c>
      <c r="B582" s="110">
        <v>5.96E-3</v>
      </c>
      <c r="C582" s="110">
        <v>6.3399999999999998E-2</v>
      </c>
      <c r="D582" s="110">
        <v>0</v>
      </c>
      <c r="E582" s="110">
        <v>0</v>
      </c>
      <c r="F582" s="110">
        <v>0</v>
      </c>
      <c r="G582" s="110">
        <v>1</v>
      </c>
      <c r="H582" s="110">
        <v>0</v>
      </c>
    </row>
    <row r="583" spans="1:8" ht="33.75">
      <c r="A583" s="106" t="s">
        <v>1499</v>
      </c>
      <c r="B583" s="110">
        <v>6.0000000000000001E-3</v>
      </c>
      <c r="C583" s="110">
        <v>0</v>
      </c>
      <c r="D583" s="110">
        <v>0</v>
      </c>
      <c r="E583" s="110">
        <v>0</v>
      </c>
      <c r="F583" s="110">
        <v>0</v>
      </c>
      <c r="G583" s="110">
        <v>0</v>
      </c>
      <c r="H583" s="110">
        <v>0</v>
      </c>
    </row>
    <row r="584" spans="1:8" ht="45">
      <c r="A584" s="106" t="s">
        <v>1500</v>
      </c>
      <c r="B584" s="110">
        <v>1.1504799999999999</v>
      </c>
      <c r="C584" s="110">
        <v>3.3456800000000002</v>
      </c>
      <c r="D584" s="110">
        <v>0.31502000000000002</v>
      </c>
      <c r="E584" s="110">
        <v>0.14362</v>
      </c>
      <c r="F584" s="110">
        <v>0</v>
      </c>
      <c r="G584" s="110">
        <v>20</v>
      </c>
      <c r="H584" s="110">
        <v>3</v>
      </c>
    </row>
    <row r="585" spans="1:8" ht="33.75">
      <c r="A585" s="106" t="s">
        <v>1501</v>
      </c>
      <c r="B585" s="110">
        <v>30.2652</v>
      </c>
      <c r="C585" s="110">
        <v>0</v>
      </c>
      <c r="D585" s="110">
        <v>26</v>
      </c>
      <c r="E585" s="110">
        <v>0</v>
      </c>
      <c r="F585" s="110">
        <v>0</v>
      </c>
      <c r="G585" s="110">
        <v>0</v>
      </c>
      <c r="H585" s="110">
        <v>0</v>
      </c>
    </row>
    <row r="586" spans="1:8" ht="22.5">
      <c r="A586" s="106" t="s">
        <v>1502</v>
      </c>
      <c r="B586" s="110">
        <v>0.38569999999999999</v>
      </c>
      <c r="C586" s="110">
        <v>3.3890000000000003E-2</v>
      </c>
      <c r="D586" s="110">
        <v>6.8999999999999999E-3</v>
      </c>
      <c r="E586" s="110">
        <v>0</v>
      </c>
      <c r="F586" s="110">
        <v>0</v>
      </c>
      <c r="G586" s="110">
        <v>4</v>
      </c>
      <c r="H586" s="110">
        <v>0</v>
      </c>
    </row>
    <row r="587" spans="1:8" ht="33.75">
      <c r="A587" s="106" t="s">
        <v>848</v>
      </c>
      <c r="B587" s="110">
        <v>7.9450000000000007E-2</v>
      </c>
      <c r="C587" s="110">
        <v>0</v>
      </c>
      <c r="D587" s="110">
        <v>0</v>
      </c>
      <c r="E587" s="110">
        <v>0</v>
      </c>
      <c r="F587" s="110">
        <v>0</v>
      </c>
      <c r="G587" s="110">
        <v>3</v>
      </c>
      <c r="H587" s="110">
        <v>5</v>
      </c>
    </row>
    <row r="588" spans="1:8" ht="45">
      <c r="A588" s="106" t="s">
        <v>849</v>
      </c>
      <c r="B588" s="110">
        <v>0.13850000000000001</v>
      </c>
      <c r="C588" s="110">
        <v>0</v>
      </c>
      <c r="D588" s="110">
        <v>1.4999999999999999E-2</v>
      </c>
      <c r="E588" s="110">
        <v>0</v>
      </c>
      <c r="F588" s="110">
        <v>0</v>
      </c>
      <c r="G588" s="110">
        <v>6</v>
      </c>
      <c r="H588" s="110">
        <v>7</v>
      </c>
    </row>
    <row r="589" spans="1:8" ht="45">
      <c r="A589" s="106" t="s">
        <v>850</v>
      </c>
      <c r="B589" s="110">
        <v>0.18595999999999999</v>
      </c>
      <c r="C589" s="110">
        <v>8.8300000000000003E-2</v>
      </c>
      <c r="D589" s="110">
        <v>7.0000000000000001E-3</v>
      </c>
      <c r="E589" s="110">
        <v>0</v>
      </c>
      <c r="F589" s="110">
        <v>0</v>
      </c>
      <c r="G589" s="110">
        <v>15</v>
      </c>
      <c r="H589" s="110">
        <v>19</v>
      </c>
    </row>
    <row r="590" spans="1:8" ht="56.25">
      <c r="A590" s="106" t="s">
        <v>1503</v>
      </c>
      <c r="B590" s="110">
        <v>0.1605</v>
      </c>
      <c r="C590" s="110">
        <v>6.7000000000000004E-2</v>
      </c>
      <c r="D590" s="110">
        <v>4.4999999999999998E-2</v>
      </c>
      <c r="E590" s="110">
        <v>0.03</v>
      </c>
      <c r="F590" s="110">
        <v>0</v>
      </c>
      <c r="G590" s="110">
        <v>6</v>
      </c>
      <c r="H590" s="110">
        <v>8</v>
      </c>
    </row>
    <row r="591" spans="1:8" ht="22.5">
      <c r="A591" s="106" t="s">
        <v>1504</v>
      </c>
      <c r="B591" s="110">
        <v>1.4999999999999999E-2</v>
      </c>
      <c r="C591" s="110">
        <v>0.10730000000000001</v>
      </c>
      <c r="D591" s="110">
        <v>0</v>
      </c>
      <c r="E591" s="110">
        <v>0</v>
      </c>
      <c r="F591" s="110">
        <v>0</v>
      </c>
      <c r="G591" s="110">
        <v>1</v>
      </c>
      <c r="H591" s="110">
        <v>0</v>
      </c>
    </row>
    <row r="592" spans="1:8" ht="33.75">
      <c r="A592" s="106" t="s">
        <v>1505</v>
      </c>
      <c r="B592" s="110">
        <v>2.5590000000000002E-2</v>
      </c>
      <c r="C592" s="110">
        <v>0</v>
      </c>
      <c r="D592" s="110">
        <v>0</v>
      </c>
      <c r="E592" s="110">
        <v>0</v>
      </c>
      <c r="F592" s="110">
        <v>0</v>
      </c>
      <c r="G592" s="110">
        <v>1</v>
      </c>
      <c r="H592" s="110">
        <v>1</v>
      </c>
    </row>
    <row r="593" spans="1:8" ht="33.75">
      <c r="A593" s="106" t="s">
        <v>1506</v>
      </c>
      <c r="B593" s="110">
        <v>0</v>
      </c>
      <c r="C593" s="110">
        <v>40</v>
      </c>
      <c r="D593" s="110">
        <v>0</v>
      </c>
      <c r="E593" s="110">
        <v>0</v>
      </c>
      <c r="F593" s="110">
        <v>0</v>
      </c>
      <c r="G593" s="110">
        <v>0</v>
      </c>
      <c r="H593" s="110">
        <v>0</v>
      </c>
    </row>
    <row r="594" spans="1:8" ht="33.75">
      <c r="A594" s="106" t="s">
        <v>1507</v>
      </c>
      <c r="B594" s="110">
        <v>0.34353</v>
      </c>
      <c r="C594" s="110">
        <v>0.39062999999999998</v>
      </c>
      <c r="D594" s="110">
        <v>0</v>
      </c>
      <c r="E594" s="110">
        <v>0</v>
      </c>
      <c r="F594" s="110">
        <v>1</v>
      </c>
      <c r="G594" s="110">
        <v>28</v>
      </c>
      <c r="H594" s="110">
        <v>0</v>
      </c>
    </row>
    <row r="595" spans="1:8" ht="22.5">
      <c r="A595" s="106" t="s">
        <v>1508</v>
      </c>
      <c r="B595" s="110">
        <v>1.6500000000000001E-2</v>
      </c>
      <c r="C595" s="110">
        <v>0</v>
      </c>
      <c r="D595" s="110">
        <v>0</v>
      </c>
      <c r="E595" s="110">
        <v>0</v>
      </c>
      <c r="F595" s="110">
        <v>0</v>
      </c>
      <c r="G595" s="110">
        <v>0</v>
      </c>
      <c r="H595" s="110">
        <v>2</v>
      </c>
    </row>
    <row r="596" spans="1:8" ht="22.5">
      <c r="A596" s="106" t="s">
        <v>1509</v>
      </c>
      <c r="B596" s="110">
        <v>0.04</v>
      </c>
      <c r="C596" s="110">
        <v>0</v>
      </c>
      <c r="D596" s="110">
        <v>0</v>
      </c>
      <c r="E596" s="110">
        <v>0</v>
      </c>
      <c r="F596" s="110">
        <v>0</v>
      </c>
      <c r="G596" s="110">
        <v>0</v>
      </c>
      <c r="H596" s="110">
        <v>3</v>
      </c>
    </row>
    <row r="597" spans="1:8" ht="33.75">
      <c r="A597" s="106" t="s">
        <v>1510</v>
      </c>
      <c r="B597" s="110">
        <v>3.4299999999999999E-3</v>
      </c>
      <c r="C597" s="110">
        <v>0</v>
      </c>
      <c r="D597" s="110">
        <v>4.2999999999999999E-4</v>
      </c>
      <c r="E597" s="110">
        <v>0</v>
      </c>
      <c r="F597" s="110">
        <v>0</v>
      </c>
      <c r="G597" s="110">
        <v>1</v>
      </c>
      <c r="H597" s="110">
        <v>0</v>
      </c>
    </row>
    <row r="598" spans="1:8" ht="45">
      <c r="A598" s="106" t="s">
        <v>600</v>
      </c>
      <c r="B598" s="110">
        <v>0.76500000000000001</v>
      </c>
      <c r="C598" s="110">
        <v>0.75</v>
      </c>
      <c r="D598" s="110">
        <v>0</v>
      </c>
      <c r="E598" s="110">
        <v>0</v>
      </c>
      <c r="F598" s="110">
        <v>0</v>
      </c>
      <c r="G598" s="110">
        <v>0</v>
      </c>
      <c r="H598" s="110">
        <v>1</v>
      </c>
    </row>
    <row r="599" spans="1:8" ht="56.25">
      <c r="A599" s="106" t="s">
        <v>1511</v>
      </c>
      <c r="B599" s="110">
        <v>0.01</v>
      </c>
      <c r="C599" s="110">
        <v>0</v>
      </c>
      <c r="D599" s="110">
        <v>0</v>
      </c>
      <c r="E599" s="110">
        <v>0</v>
      </c>
      <c r="F599" s="110">
        <v>0</v>
      </c>
      <c r="G599" s="110">
        <v>0</v>
      </c>
      <c r="H599" s="110">
        <v>1</v>
      </c>
    </row>
    <row r="600" spans="1:8" ht="22.5">
      <c r="A600" s="106" t="s">
        <v>1512</v>
      </c>
      <c r="B600" s="110">
        <v>0</v>
      </c>
      <c r="C600" s="110">
        <v>24.141999999999999</v>
      </c>
      <c r="D600" s="110">
        <v>0</v>
      </c>
      <c r="E600" s="110">
        <v>0</v>
      </c>
      <c r="F600" s="110">
        <v>0</v>
      </c>
      <c r="G600" s="110">
        <v>0</v>
      </c>
      <c r="H600" s="110">
        <v>0</v>
      </c>
    </row>
    <row r="601" spans="1:8" ht="45">
      <c r="A601" s="106" t="s">
        <v>762</v>
      </c>
      <c r="B601" s="110">
        <v>3.7900000000000003E-2</v>
      </c>
      <c r="C601" s="110">
        <v>0</v>
      </c>
      <c r="D601" s="110">
        <v>0</v>
      </c>
      <c r="E601" s="110">
        <v>0</v>
      </c>
      <c r="F601" s="110">
        <v>0</v>
      </c>
      <c r="G601" s="110">
        <v>0</v>
      </c>
      <c r="H601" s="110">
        <v>6</v>
      </c>
    </row>
    <row r="602" spans="1:8" ht="67.5">
      <c r="A602" s="106" t="s">
        <v>1513</v>
      </c>
      <c r="B602" s="110">
        <v>0.02</v>
      </c>
      <c r="C602" s="110">
        <v>0</v>
      </c>
      <c r="D602" s="110">
        <v>0.02</v>
      </c>
      <c r="E602" s="110">
        <v>0</v>
      </c>
      <c r="F602" s="110">
        <v>0</v>
      </c>
      <c r="G602" s="110">
        <v>0</v>
      </c>
      <c r="H602" s="110">
        <v>0</v>
      </c>
    </row>
    <row r="603" spans="1:8" ht="22.5">
      <c r="A603" s="106" t="s">
        <v>1514</v>
      </c>
      <c r="B603" s="110">
        <v>0</v>
      </c>
      <c r="C603" s="110">
        <v>17.769950000000001</v>
      </c>
      <c r="D603" s="110">
        <v>0</v>
      </c>
      <c r="E603" s="110">
        <v>0</v>
      </c>
      <c r="F603" s="110">
        <v>0</v>
      </c>
      <c r="G603" s="110">
        <v>0</v>
      </c>
      <c r="H603" s="110">
        <v>0</v>
      </c>
    </row>
    <row r="604" spans="1:8" ht="45">
      <c r="A604" s="106" t="s">
        <v>1515</v>
      </c>
      <c r="B604" s="110">
        <v>2.8000000000000001E-2</v>
      </c>
      <c r="C604" s="110">
        <v>0</v>
      </c>
      <c r="D604" s="110">
        <v>0</v>
      </c>
      <c r="E604" s="110">
        <v>0</v>
      </c>
      <c r="F604" s="110">
        <v>0</v>
      </c>
      <c r="G604" s="110">
        <v>1</v>
      </c>
      <c r="H604" s="110">
        <v>3</v>
      </c>
    </row>
    <row r="605" spans="1:8" ht="45">
      <c r="A605" s="106" t="s">
        <v>1516</v>
      </c>
      <c r="B605" s="110">
        <v>30</v>
      </c>
      <c r="C605" s="110">
        <v>0</v>
      </c>
      <c r="D605" s="110">
        <v>0</v>
      </c>
      <c r="E605" s="110">
        <v>0</v>
      </c>
      <c r="F605" s="110">
        <v>1</v>
      </c>
      <c r="G605" s="110">
        <v>0</v>
      </c>
      <c r="H605" s="110">
        <v>0</v>
      </c>
    </row>
    <row r="606" spans="1:8" ht="22.5">
      <c r="A606" s="106" t="s">
        <v>1517</v>
      </c>
      <c r="B606" s="110">
        <v>2.213E-2</v>
      </c>
      <c r="C606" s="110">
        <v>0</v>
      </c>
      <c r="D606" s="110">
        <v>0</v>
      </c>
      <c r="E606" s="110">
        <v>0</v>
      </c>
      <c r="F606" s="110">
        <v>0</v>
      </c>
      <c r="G606" s="110">
        <v>5</v>
      </c>
      <c r="H606" s="110">
        <v>0</v>
      </c>
    </row>
    <row r="607" spans="1:8" ht="22.5">
      <c r="A607" s="106" t="s">
        <v>1518</v>
      </c>
      <c r="B607" s="110">
        <v>1.4E-2</v>
      </c>
      <c r="C607" s="110">
        <v>19.062999999999999</v>
      </c>
      <c r="D607" s="110">
        <v>0</v>
      </c>
      <c r="E607" s="110">
        <v>0</v>
      </c>
      <c r="F607" s="110">
        <v>0</v>
      </c>
      <c r="G607" s="110">
        <v>0</v>
      </c>
      <c r="H607" s="110">
        <v>1</v>
      </c>
    </row>
    <row r="608" spans="1:8" ht="22.5">
      <c r="A608" s="106" t="s">
        <v>32</v>
      </c>
      <c r="B608" s="110">
        <v>0.23499999999999999</v>
      </c>
      <c r="C608" s="110">
        <v>0.34411999999999998</v>
      </c>
      <c r="D608" s="110">
        <v>0.2</v>
      </c>
      <c r="E608" s="110">
        <v>0</v>
      </c>
      <c r="F608" s="110">
        <v>0</v>
      </c>
      <c r="G608" s="110">
        <v>1</v>
      </c>
      <c r="H608" s="110">
        <v>0</v>
      </c>
    </row>
    <row r="609" spans="1:8" ht="33.75">
      <c r="A609" s="106" t="s">
        <v>1519</v>
      </c>
      <c r="B609" s="110">
        <v>2.2859999999999998E-2</v>
      </c>
      <c r="C609" s="110">
        <v>5.3409999999999999E-2</v>
      </c>
      <c r="D609" s="110">
        <v>0</v>
      </c>
      <c r="E609" s="110">
        <v>0</v>
      </c>
      <c r="F609" s="110">
        <v>0</v>
      </c>
      <c r="G609" s="110">
        <v>1</v>
      </c>
      <c r="H609" s="110">
        <v>0</v>
      </c>
    </row>
    <row r="610" spans="1:8" ht="22.5">
      <c r="A610" s="106" t="s">
        <v>1520</v>
      </c>
      <c r="B610" s="110">
        <v>0.1</v>
      </c>
      <c r="C610" s="110">
        <v>0.1265</v>
      </c>
      <c r="D610" s="110">
        <v>2.7E-2</v>
      </c>
      <c r="E610" s="110">
        <v>0</v>
      </c>
      <c r="F610" s="110">
        <v>0</v>
      </c>
      <c r="G610" s="110">
        <v>3</v>
      </c>
      <c r="H610" s="110">
        <v>8</v>
      </c>
    </row>
    <row r="611" spans="1:8" ht="45">
      <c r="A611" s="106" t="s">
        <v>1521</v>
      </c>
      <c r="B611" s="110">
        <v>0</v>
      </c>
      <c r="C611" s="110">
        <v>7.0000000000000001E-3</v>
      </c>
      <c r="D611" s="110">
        <v>0</v>
      </c>
      <c r="E611" s="110">
        <v>0</v>
      </c>
      <c r="F611" s="110">
        <v>0</v>
      </c>
      <c r="G611" s="110">
        <v>0</v>
      </c>
      <c r="H611" s="110">
        <v>0</v>
      </c>
    </row>
    <row r="612" spans="1:8" ht="22.5">
      <c r="A612" s="106" t="s">
        <v>1522</v>
      </c>
      <c r="B612" s="110">
        <v>4.0000000000000001E-3</v>
      </c>
      <c r="C612" s="110">
        <v>0</v>
      </c>
      <c r="D612" s="110">
        <v>0</v>
      </c>
      <c r="E612" s="110">
        <v>0</v>
      </c>
      <c r="F612" s="110">
        <v>0</v>
      </c>
      <c r="G612" s="110">
        <v>1</v>
      </c>
      <c r="H612" s="110">
        <v>0</v>
      </c>
    </row>
    <row r="613" spans="1:8" ht="33.75">
      <c r="A613" s="106" t="s">
        <v>1523</v>
      </c>
      <c r="B613" s="110">
        <v>5.6000000000000001E-2</v>
      </c>
      <c r="C613" s="110">
        <v>0</v>
      </c>
      <c r="D613" s="110">
        <v>0</v>
      </c>
      <c r="E613" s="110">
        <v>0</v>
      </c>
      <c r="F613" s="110">
        <v>1</v>
      </c>
      <c r="G613" s="110">
        <v>0</v>
      </c>
      <c r="H613" s="110">
        <v>0</v>
      </c>
    </row>
    <row r="614" spans="1:8" ht="22.5">
      <c r="A614" s="106" t="s">
        <v>1524</v>
      </c>
      <c r="B614" s="110">
        <v>0</v>
      </c>
      <c r="C614" s="110">
        <v>0</v>
      </c>
      <c r="D614" s="110">
        <v>0</v>
      </c>
      <c r="E614" s="110">
        <v>0</v>
      </c>
      <c r="F614" s="110">
        <v>0</v>
      </c>
      <c r="G614" s="110">
        <v>0</v>
      </c>
      <c r="H614" s="110">
        <v>0</v>
      </c>
    </row>
    <row r="615" spans="1:8" ht="33.75">
      <c r="A615" s="106" t="s">
        <v>1525</v>
      </c>
      <c r="B615" s="110">
        <v>0</v>
      </c>
      <c r="C615" s="110">
        <v>0</v>
      </c>
      <c r="D615" s="110">
        <v>0</v>
      </c>
      <c r="E615" s="110">
        <v>0</v>
      </c>
      <c r="F615" s="110">
        <v>0</v>
      </c>
      <c r="G615" s="110">
        <v>0</v>
      </c>
      <c r="H615" s="110">
        <v>0</v>
      </c>
    </row>
    <row r="616" spans="1:8" ht="33.75">
      <c r="A616" s="106" t="s">
        <v>1526</v>
      </c>
      <c r="B616" s="110">
        <v>0.56657000000000002</v>
      </c>
      <c r="C616" s="110">
        <v>1.4999999999999999E-2</v>
      </c>
      <c r="D616" s="110">
        <v>0.27406999999999998</v>
      </c>
      <c r="E616" s="110">
        <v>0</v>
      </c>
      <c r="F616" s="110">
        <v>0</v>
      </c>
      <c r="G616" s="110">
        <v>4</v>
      </c>
      <c r="H616" s="110">
        <v>22</v>
      </c>
    </row>
    <row r="617" spans="1:8" ht="45">
      <c r="A617" s="106" t="s">
        <v>1527</v>
      </c>
      <c r="B617" s="110">
        <v>0.111</v>
      </c>
      <c r="C617" s="110">
        <v>0.05</v>
      </c>
      <c r="D617" s="110">
        <v>0</v>
      </c>
      <c r="E617" s="110">
        <v>0</v>
      </c>
      <c r="F617" s="110">
        <v>0</v>
      </c>
      <c r="G617" s="110">
        <v>5</v>
      </c>
      <c r="H617" s="110">
        <v>6</v>
      </c>
    </row>
    <row r="618" spans="1:8" ht="78.75">
      <c r="A618" s="106" t="s">
        <v>1528</v>
      </c>
      <c r="B618" s="110">
        <v>9.49</v>
      </c>
      <c r="C618" s="110">
        <v>0</v>
      </c>
      <c r="D618" s="110">
        <v>0</v>
      </c>
      <c r="E618" s="110">
        <v>0</v>
      </c>
      <c r="F618" s="110">
        <v>0</v>
      </c>
      <c r="G618" s="110">
        <v>0</v>
      </c>
      <c r="H618" s="110">
        <v>0</v>
      </c>
    </row>
    <row r="619" spans="1:8" ht="33.75">
      <c r="A619" s="106" t="s">
        <v>1529</v>
      </c>
      <c r="B619" s="110">
        <v>0</v>
      </c>
      <c r="C619" s="110">
        <v>0</v>
      </c>
      <c r="D619" s="110">
        <v>0</v>
      </c>
      <c r="E619" s="110">
        <v>0</v>
      </c>
      <c r="F619" s="110">
        <v>0</v>
      </c>
      <c r="G619" s="110">
        <v>0</v>
      </c>
      <c r="H619" s="110">
        <v>0</v>
      </c>
    </row>
    <row r="620" spans="1:8" ht="22.5">
      <c r="A620" s="106" t="s">
        <v>1530</v>
      </c>
      <c r="B620" s="110">
        <v>0</v>
      </c>
      <c r="C620" s="110">
        <v>0</v>
      </c>
      <c r="D620" s="110">
        <v>0</v>
      </c>
      <c r="E620" s="110">
        <v>0</v>
      </c>
      <c r="F620" s="110">
        <v>0</v>
      </c>
      <c r="G620" s="110">
        <v>0</v>
      </c>
      <c r="H620" s="110">
        <v>0</v>
      </c>
    </row>
    <row r="621" spans="1:8" ht="22.5">
      <c r="A621" s="106" t="s">
        <v>1531</v>
      </c>
      <c r="B621" s="110">
        <v>0</v>
      </c>
      <c r="C621" s="110">
        <v>5.9999999999999995E-4</v>
      </c>
      <c r="D621" s="110">
        <v>0</v>
      </c>
      <c r="E621" s="110">
        <v>0</v>
      </c>
      <c r="F621" s="110">
        <v>0</v>
      </c>
      <c r="G621" s="110">
        <v>0</v>
      </c>
      <c r="H621" s="110">
        <v>0</v>
      </c>
    </row>
    <row r="622" spans="1:8" ht="22.5">
      <c r="A622" s="106" t="s">
        <v>1532</v>
      </c>
      <c r="B622" s="110">
        <v>2.6152199999999999</v>
      </c>
      <c r="C622" s="110">
        <v>1.6907000000000001</v>
      </c>
      <c r="D622" s="110">
        <v>0.36549999999999999</v>
      </c>
      <c r="E622" s="110">
        <v>0.09</v>
      </c>
      <c r="F622" s="110">
        <v>2</v>
      </c>
      <c r="G622" s="110">
        <v>4</v>
      </c>
      <c r="H622" s="110">
        <v>0</v>
      </c>
    </row>
    <row r="623" spans="1:8" ht="22.5">
      <c r="A623" s="106" t="s">
        <v>1533</v>
      </c>
      <c r="B623" s="110">
        <v>3.5999999999999997E-2</v>
      </c>
      <c r="C623" s="110">
        <v>0</v>
      </c>
      <c r="D623" s="110">
        <v>0</v>
      </c>
      <c r="E623" s="110">
        <v>0</v>
      </c>
      <c r="F623" s="110">
        <v>0</v>
      </c>
      <c r="G623" s="110">
        <v>0</v>
      </c>
      <c r="H623" s="110">
        <v>4</v>
      </c>
    </row>
    <row r="624" spans="1:8" ht="22.5">
      <c r="A624" s="106" t="s">
        <v>1534</v>
      </c>
      <c r="B624" s="110">
        <v>7.6060600000000003</v>
      </c>
      <c r="C624" s="110">
        <v>0.44406000000000001</v>
      </c>
      <c r="D624" s="110">
        <v>2.2084000000000001</v>
      </c>
      <c r="E624" s="110">
        <v>0.03</v>
      </c>
      <c r="F624" s="110">
        <v>7</v>
      </c>
      <c r="G624" s="110">
        <v>4</v>
      </c>
      <c r="H624" s="110">
        <v>6</v>
      </c>
    </row>
    <row r="625" spans="1:8" ht="22.5">
      <c r="A625" s="106" t="s">
        <v>1535</v>
      </c>
      <c r="B625" s="110">
        <v>0.31019999999999998</v>
      </c>
      <c r="C625" s="110">
        <v>1.6882999999999999</v>
      </c>
      <c r="D625" s="110">
        <v>0.11020000000000001</v>
      </c>
      <c r="E625" s="110">
        <v>0</v>
      </c>
      <c r="F625" s="110">
        <v>0</v>
      </c>
      <c r="G625" s="110">
        <v>1</v>
      </c>
      <c r="H625" s="110">
        <v>0</v>
      </c>
    </row>
    <row r="626" spans="1:8" ht="22.5">
      <c r="A626" s="106" t="s">
        <v>1536</v>
      </c>
      <c r="B626" s="110">
        <v>0</v>
      </c>
      <c r="C626" s="110">
        <v>0.1045</v>
      </c>
      <c r="D626" s="110">
        <v>0</v>
      </c>
      <c r="E626" s="110">
        <v>0</v>
      </c>
      <c r="F626" s="110">
        <v>0</v>
      </c>
      <c r="G626" s="110">
        <v>0</v>
      </c>
      <c r="H626" s="110">
        <v>0</v>
      </c>
    </row>
    <row r="627" spans="1:8" ht="22.5">
      <c r="A627" s="106" t="s">
        <v>1537</v>
      </c>
      <c r="B627" s="110">
        <v>0.02</v>
      </c>
      <c r="C627" s="110">
        <v>1.4999999999999999E-2</v>
      </c>
      <c r="D627" s="110">
        <v>0</v>
      </c>
      <c r="E627" s="110">
        <v>0</v>
      </c>
      <c r="F627" s="110">
        <v>0</v>
      </c>
      <c r="G627" s="110">
        <v>1</v>
      </c>
      <c r="H627" s="110">
        <v>0</v>
      </c>
    </row>
    <row r="628" spans="1:8" ht="33.75">
      <c r="A628" s="106" t="s">
        <v>1538</v>
      </c>
      <c r="B628" s="110">
        <v>0</v>
      </c>
      <c r="C628" s="110">
        <v>7.2599999999999998E-2</v>
      </c>
      <c r="D628" s="110">
        <v>0</v>
      </c>
      <c r="E628" s="110">
        <v>0</v>
      </c>
      <c r="F628" s="110">
        <v>0</v>
      </c>
      <c r="G628" s="110">
        <v>0</v>
      </c>
      <c r="H628" s="110">
        <v>0</v>
      </c>
    </row>
    <row r="629" spans="1:8" ht="45">
      <c r="A629" s="106" t="s">
        <v>1539</v>
      </c>
      <c r="B629" s="110">
        <v>0.70950000000000002</v>
      </c>
      <c r="C629" s="110">
        <v>0.18</v>
      </c>
      <c r="D629" s="110">
        <v>0.2485</v>
      </c>
      <c r="E629" s="110">
        <v>0.115</v>
      </c>
      <c r="F629" s="110">
        <v>0</v>
      </c>
      <c r="G629" s="110">
        <v>0</v>
      </c>
      <c r="H629" s="110">
        <v>20</v>
      </c>
    </row>
    <row r="630" spans="1:8" ht="22.5">
      <c r="A630" s="106" t="s">
        <v>1540</v>
      </c>
      <c r="B630" s="110">
        <v>0</v>
      </c>
      <c r="C630" s="110">
        <v>7.5</v>
      </c>
      <c r="D630" s="110">
        <v>0</v>
      </c>
      <c r="E630" s="110">
        <v>0</v>
      </c>
      <c r="F630" s="110">
        <v>0</v>
      </c>
      <c r="G630" s="110">
        <v>0</v>
      </c>
      <c r="H630" s="110">
        <v>0</v>
      </c>
    </row>
    <row r="631" spans="1:8" ht="22.5">
      <c r="A631" s="106" t="s">
        <v>1541</v>
      </c>
      <c r="B631" s="110">
        <v>7.0000000000000001E-3</v>
      </c>
      <c r="C631" s="110">
        <v>4.5100000000000001E-3</v>
      </c>
      <c r="D631" s="110">
        <v>0</v>
      </c>
      <c r="E631" s="110">
        <v>0</v>
      </c>
      <c r="F631" s="110">
        <v>0</v>
      </c>
      <c r="G631" s="110">
        <v>0</v>
      </c>
      <c r="H631" s="110">
        <v>1</v>
      </c>
    </row>
    <row r="632" spans="1:8" ht="33.75">
      <c r="A632" s="106" t="s">
        <v>1542</v>
      </c>
      <c r="B632" s="110">
        <v>3.7506900000000001</v>
      </c>
      <c r="C632" s="110">
        <v>0.03</v>
      </c>
      <c r="D632" s="110">
        <v>0</v>
      </c>
      <c r="E632" s="110">
        <v>0</v>
      </c>
      <c r="F632" s="110">
        <v>0</v>
      </c>
      <c r="G632" s="110">
        <v>4</v>
      </c>
      <c r="H632" s="110">
        <v>0</v>
      </c>
    </row>
    <row r="633" spans="1:8" ht="22.5">
      <c r="A633" s="106" t="s">
        <v>1543</v>
      </c>
      <c r="B633" s="110">
        <v>0.19722000000000001</v>
      </c>
      <c r="C633" s="110">
        <v>0.21107000000000001</v>
      </c>
      <c r="D633" s="110">
        <v>0</v>
      </c>
      <c r="E633" s="110">
        <v>0</v>
      </c>
      <c r="F633" s="110">
        <v>0</v>
      </c>
      <c r="G633" s="110">
        <v>3</v>
      </c>
      <c r="H633" s="110">
        <v>0</v>
      </c>
    </row>
    <row r="634" spans="1:8" ht="22.5">
      <c r="A634" s="106" t="s">
        <v>1544</v>
      </c>
      <c r="B634" s="110">
        <v>0</v>
      </c>
      <c r="C634" s="110">
        <v>0.317</v>
      </c>
      <c r="D634" s="110">
        <v>0</v>
      </c>
      <c r="E634" s="110">
        <v>0</v>
      </c>
      <c r="F634" s="110">
        <v>0</v>
      </c>
      <c r="G634" s="110">
        <v>0</v>
      </c>
      <c r="H634" s="110">
        <v>0</v>
      </c>
    </row>
    <row r="635" spans="1:8" ht="22.5">
      <c r="A635" s="106" t="s">
        <v>1545</v>
      </c>
      <c r="B635" s="110">
        <v>0</v>
      </c>
      <c r="C635" s="110">
        <v>1.8029999999999999</v>
      </c>
      <c r="D635" s="110">
        <v>0</v>
      </c>
      <c r="E635" s="110">
        <v>0</v>
      </c>
      <c r="F635" s="110">
        <v>0</v>
      </c>
      <c r="G635" s="110">
        <v>0</v>
      </c>
      <c r="H635" s="110">
        <v>0</v>
      </c>
    </row>
    <row r="636" spans="1:8" ht="45">
      <c r="A636" s="106" t="s">
        <v>1546</v>
      </c>
      <c r="B636" s="110">
        <v>0</v>
      </c>
      <c r="C636" s="110">
        <v>0</v>
      </c>
      <c r="D636" s="110">
        <v>0</v>
      </c>
      <c r="E636" s="110">
        <v>0</v>
      </c>
      <c r="F636" s="110">
        <v>0</v>
      </c>
      <c r="G636" s="110">
        <v>0</v>
      </c>
      <c r="H636" s="110">
        <v>0</v>
      </c>
    </row>
    <row r="637" spans="1:8" ht="33.75">
      <c r="A637" s="106" t="s">
        <v>1547</v>
      </c>
      <c r="B637" s="110">
        <v>2.7915999999999999</v>
      </c>
      <c r="C637" s="110">
        <v>0.33200000000000002</v>
      </c>
      <c r="D637" s="110">
        <v>1.4139999999999999</v>
      </c>
      <c r="E637" s="110">
        <v>0.45900000000000002</v>
      </c>
      <c r="F637" s="110">
        <v>2</v>
      </c>
      <c r="G637" s="110">
        <v>9</v>
      </c>
      <c r="H637" s="110">
        <v>9</v>
      </c>
    </row>
    <row r="638" spans="1:8" ht="22.5">
      <c r="A638" s="106" t="s">
        <v>1548</v>
      </c>
      <c r="B638" s="110">
        <v>4.02E-2</v>
      </c>
      <c r="C638" s="110">
        <v>0</v>
      </c>
      <c r="D638" s="110">
        <v>0</v>
      </c>
      <c r="E638" s="110">
        <v>0</v>
      </c>
      <c r="F638" s="110">
        <v>0</v>
      </c>
      <c r="G638" s="110">
        <v>1</v>
      </c>
      <c r="H638" s="110">
        <v>0</v>
      </c>
    </row>
    <row r="639" spans="1:8" ht="33.75">
      <c r="A639" s="106" t="s">
        <v>1549</v>
      </c>
      <c r="B639" s="110">
        <v>27.813231999999999</v>
      </c>
      <c r="C639" s="110">
        <v>15.48831</v>
      </c>
      <c r="D639" s="110">
        <v>2.78538</v>
      </c>
      <c r="E639" s="110">
        <v>0.93952999999999998</v>
      </c>
      <c r="F639" s="110">
        <v>10</v>
      </c>
      <c r="G639" s="110">
        <v>42</v>
      </c>
      <c r="H639" s="110">
        <v>178</v>
      </c>
    </row>
    <row r="640" spans="1:8" ht="33.75">
      <c r="A640" s="106" t="s">
        <v>1550</v>
      </c>
      <c r="B640" s="110">
        <v>25.864238</v>
      </c>
      <c r="C640" s="110">
        <v>13.613362</v>
      </c>
      <c r="D640" s="110">
        <v>0.95561200000000002</v>
      </c>
      <c r="E640" s="110">
        <v>0.01</v>
      </c>
      <c r="F640" s="110">
        <v>5</v>
      </c>
      <c r="G640" s="110">
        <v>143</v>
      </c>
      <c r="H640" s="110">
        <v>2</v>
      </c>
    </row>
    <row r="641" spans="1:8" ht="22.5">
      <c r="A641" s="106" t="s">
        <v>1551</v>
      </c>
      <c r="B641" s="110">
        <v>0</v>
      </c>
      <c r="C641" s="110">
        <v>0</v>
      </c>
      <c r="D641" s="110">
        <v>0</v>
      </c>
      <c r="E641" s="110">
        <v>0</v>
      </c>
      <c r="F641" s="110">
        <v>0</v>
      </c>
      <c r="G641" s="110">
        <v>0</v>
      </c>
      <c r="H641" s="110">
        <v>0</v>
      </c>
    </row>
    <row r="642" spans="1:8" ht="33.75">
      <c r="A642" s="106" t="s">
        <v>1552</v>
      </c>
      <c r="B642" s="110">
        <v>0.71199999999999997</v>
      </c>
      <c r="C642" s="110">
        <v>0</v>
      </c>
      <c r="D642" s="110">
        <v>1.2E-2</v>
      </c>
      <c r="E642" s="110">
        <v>0</v>
      </c>
      <c r="F642" s="110">
        <v>0</v>
      </c>
      <c r="G642" s="110">
        <v>0</v>
      </c>
      <c r="H642" s="110">
        <v>0</v>
      </c>
    </row>
    <row r="643" spans="1:8" ht="22.5">
      <c r="A643" s="106" t="s">
        <v>1553</v>
      </c>
      <c r="B643" s="110">
        <v>0.01</v>
      </c>
      <c r="C643" s="110">
        <v>0</v>
      </c>
      <c r="D643" s="110">
        <v>0</v>
      </c>
      <c r="E643" s="110">
        <v>0</v>
      </c>
      <c r="F643" s="110">
        <v>0</v>
      </c>
      <c r="G643" s="110">
        <v>0</v>
      </c>
      <c r="H643" s="110">
        <v>1</v>
      </c>
    </row>
    <row r="644" spans="1:8" ht="22.5">
      <c r="A644" s="106" t="s">
        <v>1554</v>
      </c>
      <c r="B644" s="110">
        <v>1.055E-2</v>
      </c>
      <c r="C644" s="110">
        <v>0</v>
      </c>
      <c r="D644" s="110">
        <v>0</v>
      </c>
      <c r="E644" s="110">
        <v>0</v>
      </c>
      <c r="F644" s="110">
        <v>0</v>
      </c>
      <c r="G644" s="110">
        <v>2</v>
      </c>
      <c r="H644" s="110">
        <v>0</v>
      </c>
    </row>
    <row r="645" spans="1:8" ht="22.5">
      <c r="A645" s="106" t="s">
        <v>1555</v>
      </c>
      <c r="B645" s="110">
        <v>90</v>
      </c>
      <c r="C645" s="110">
        <v>0</v>
      </c>
      <c r="D645" s="110">
        <v>0</v>
      </c>
      <c r="E645" s="110">
        <v>0</v>
      </c>
      <c r="F645" s="110">
        <v>0</v>
      </c>
      <c r="G645" s="110">
        <v>0</v>
      </c>
      <c r="H645" s="110">
        <v>0</v>
      </c>
    </row>
    <row r="646" spans="1:8" ht="22.5">
      <c r="A646" s="106" t="s">
        <v>1556</v>
      </c>
      <c r="B646" s="110">
        <v>0</v>
      </c>
      <c r="C646" s="110">
        <v>0</v>
      </c>
      <c r="D646" s="110">
        <v>0</v>
      </c>
      <c r="E646" s="110">
        <v>0</v>
      </c>
      <c r="F646" s="110">
        <v>0</v>
      </c>
      <c r="G646" s="110">
        <v>0</v>
      </c>
      <c r="H646" s="110">
        <v>0</v>
      </c>
    </row>
    <row r="647" spans="1:8" ht="45">
      <c r="A647" s="106" t="s">
        <v>1557</v>
      </c>
      <c r="B647" s="110">
        <v>0.85582999999999998</v>
      </c>
      <c r="C647" s="110">
        <v>0.98943000000000003</v>
      </c>
      <c r="D647" s="110">
        <v>0.27107999999999999</v>
      </c>
      <c r="E647" s="110">
        <v>2.5000000000000001E-2</v>
      </c>
      <c r="F647" s="110">
        <v>1</v>
      </c>
      <c r="G647" s="110">
        <v>15</v>
      </c>
      <c r="H647" s="110">
        <v>1</v>
      </c>
    </row>
    <row r="648" spans="1:8" ht="33.75">
      <c r="A648" s="106" t="s">
        <v>1558</v>
      </c>
      <c r="B648" s="110">
        <v>3.2615400000000001</v>
      </c>
      <c r="C648" s="110">
        <v>0.19824</v>
      </c>
      <c r="D648" s="110">
        <v>0.70150000000000001</v>
      </c>
      <c r="E648" s="110">
        <v>0.26650000000000001</v>
      </c>
      <c r="F648" s="110">
        <v>0</v>
      </c>
      <c r="G648" s="110">
        <v>16</v>
      </c>
      <c r="H648" s="110">
        <v>280</v>
      </c>
    </row>
    <row r="649" spans="1:8" ht="45">
      <c r="A649" s="106" t="s">
        <v>1559</v>
      </c>
      <c r="B649" s="110">
        <v>0.30678</v>
      </c>
      <c r="C649" s="110">
        <v>0</v>
      </c>
      <c r="D649" s="110">
        <v>5.6000000000000001E-2</v>
      </c>
      <c r="E649" s="110">
        <v>2.9000000000000001E-2</v>
      </c>
      <c r="F649" s="110">
        <v>0</v>
      </c>
      <c r="G649" s="110">
        <v>4</v>
      </c>
      <c r="H649" s="110">
        <v>26</v>
      </c>
    </row>
    <row r="650" spans="1:8" ht="22.5">
      <c r="A650" s="106" t="s">
        <v>1560</v>
      </c>
      <c r="B650" s="110">
        <v>0.01</v>
      </c>
      <c r="C650" s="110">
        <v>2.7E-2</v>
      </c>
      <c r="D650" s="110">
        <v>0</v>
      </c>
      <c r="E650" s="110">
        <v>0</v>
      </c>
      <c r="F650" s="110">
        <v>0</v>
      </c>
      <c r="G650" s="110">
        <v>1</v>
      </c>
      <c r="H650" s="110">
        <v>0</v>
      </c>
    </row>
    <row r="651" spans="1:8" ht="45">
      <c r="A651" s="106" t="s">
        <v>1561</v>
      </c>
      <c r="B651" s="110">
        <v>0.25285000000000002</v>
      </c>
      <c r="C651" s="110">
        <v>0</v>
      </c>
      <c r="D651" s="110">
        <v>9.1500000000000001E-3</v>
      </c>
      <c r="E651" s="110">
        <v>0</v>
      </c>
      <c r="F651" s="110">
        <v>0</v>
      </c>
      <c r="G651" s="110">
        <v>3</v>
      </c>
      <c r="H651" s="110">
        <v>21</v>
      </c>
    </row>
    <row r="652" spans="1:8" ht="45">
      <c r="A652" s="106" t="s">
        <v>1562</v>
      </c>
      <c r="B652" s="110">
        <v>2.1351599999999999</v>
      </c>
      <c r="C652" s="110">
        <v>1.2707900000000001</v>
      </c>
      <c r="D652" s="110">
        <v>0.85509000000000002</v>
      </c>
      <c r="E652" s="110">
        <v>0.84509000000000001</v>
      </c>
      <c r="F652" s="110">
        <v>0</v>
      </c>
      <c r="G652" s="110">
        <v>43</v>
      </c>
      <c r="H652" s="110">
        <v>60</v>
      </c>
    </row>
    <row r="653" spans="1:8" ht="45">
      <c r="A653" s="106" t="s">
        <v>1563</v>
      </c>
      <c r="B653" s="110">
        <v>2.5</v>
      </c>
      <c r="C653" s="110">
        <v>0</v>
      </c>
      <c r="D653" s="110">
        <v>0</v>
      </c>
      <c r="E653" s="110">
        <v>0</v>
      </c>
      <c r="F653" s="110">
        <v>0</v>
      </c>
      <c r="G653" s="110">
        <v>0</v>
      </c>
      <c r="H653" s="110">
        <v>0</v>
      </c>
    </row>
    <row r="654" spans="1:8" ht="33.75">
      <c r="A654" s="106" t="s">
        <v>1564</v>
      </c>
      <c r="B654" s="110">
        <v>0.58338999999999996</v>
      </c>
      <c r="C654" s="110">
        <v>0.78337999999999997</v>
      </c>
      <c r="D654" s="110">
        <v>0</v>
      </c>
      <c r="E654" s="110">
        <v>0</v>
      </c>
      <c r="F654" s="110">
        <v>0</v>
      </c>
      <c r="G654" s="110">
        <v>0</v>
      </c>
      <c r="H654" s="110">
        <v>0</v>
      </c>
    </row>
    <row r="655" spans="1:8" ht="22.5">
      <c r="A655" s="106" t="s">
        <v>1565</v>
      </c>
      <c r="B655" s="110">
        <v>3.7989999999999999</v>
      </c>
      <c r="C655" s="110">
        <v>0</v>
      </c>
      <c r="D655" s="110">
        <v>3.7989999999999999</v>
      </c>
      <c r="E655" s="110">
        <v>0</v>
      </c>
      <c r="F655" s="110">
        <v>0</v>
      </c>
      <c r="G655" s="110">
        <v>0</v>
      </c>
      <c r="H655" s="110">
        <v>0</v>
      </c>
    </row>
    <row r="656" spans="1:8" ht="56.25">
      <c r="A656" s="106" t="s">
        <v>1566</v>
      </c>
      <c r="B656" s="110">
        <v>7.0000000000000001E-3</v>
      </c>
      <c r="C656" s="110">
        <v>0</v>
      </c>
      <c r="D656" s="110">
        <v>0</v>
      </c>
      <c r="E656" s="110">
        <v>0</v>
      </c>
      <c r="F656" s="110">
        <v>0</v>
      </c>
      <c r="G656" s="110">
        <v>0</v>
      </c>
      <c r="H656" s="110">
        <v>1</v>
      </c>
    </row>
    <row r="657" spans="1:8" ht="22.5">
      <c r="A657" s="106" t="s">
        <v>1567</v>
      </c>
      <c r="B657" s="110">
        <v>1.1503300000000001</v>
      </c>
      <c r="C657" s="110">
        <v>0.2505</v>
      </c>
      <c r="D657" s="110">
        <v>0.1575</v>
      </c>
      <c r="E657" s="110">
        <v>1.2E-2</v>
      </c>
      <c r="F657" s="110">
        <v>0</v>
      </c>
      <c r="G657" s="110">
        <v>32</v>
      </c>
      <c r="H657" s="110">
        <v>74</v>
      </c>
    </row>
    <row r="658" spans="1:8" ht="22.5">
      <c r="A658" s="106" t="s">
        <v>1568</v>
      </c>
      <c r="B658" s="110">
        <v>0.33639999999999998</v>
      </c>
      <c r="C658" s="110">
        <v>0.1115</v>
      </c>
      <c r="D658" s="110">
        <v>0.22700000000000001</v>
      </c>
      <c r="E658" s="110">
        <v>0.221</v>
      </c>
      <c r="F658" s="110">
        <v>0</v>
      </c>
      <c r="G658" s="110">
        <v>0</v>
      </c>
      <c r="H658" s="110">
        <v>11</v>
      </c>
    </row>
    <row r="659" spans="1:8" ht="22.5">
      <c r="A659" s="106" t="s">
        <v>1569</v>
      </c>
      <c r="B659" s="110">
        <v>1.7330000000000002E-2</v>
      </c>
      <c r="C659" s="110">
        <v>0</v>
      </c>
      <c r="D659" s="110">
        <v>0</v>
      </c>
      <c r="E659" s="110">
        <v>0</v>
      </c>
      <c r="F659" s="110">
        <v>0</v>
      </c>
      <c r="G659" s="110">
        <v>2</v>
      </c>
      <c r="H659" s="110">
        <v>0</v>
      </c>
    </row>
    <row r="660" spans="1:8" ht="33.75">
      <c r="A660" s="106" t="s">
        <v>1570</v>
      </c>
      <c r="B660" s="110">
        <v>0</v>
      </c>
      <c r="C660" s="110">
        <v>0</v>
      </c>
      <c r="D660" s="110">
        <v>0</v>
      </c>
      <c r="E660" s="110">
        <v>0</v>
      </c>
      <c r="F660" s="110">
        <v>0</v>
      </c>
      <c r="G660" s="110">
        <v>0</v>
      </c>
      <c r="H660" s="110">
        <v>0</v>
      </c>
    </row>
    <row r="661" spans="1:8" ht="45">
      <c r="A661" s="106" t="s">
        <v>1571</v>
      </c>
      <c r="B661" s="110">
        <v>0</v>
      </c>
      <c r="C661" s="110">
        <v>0</v>
      </c>
      <c r="D661" s="110">
        <v>0</v>
      </c>
      <c r="E661" s="110">
        <v>0</v>
      </c>
      <c r="F661" s="110">
        <v>0</v>
      </c>
      <c r="G661" s="110">
        <v>0</v>
      </c>
      <c r="H661" s="110">
        <v>0</v>
      </c>
    </row>
    <row r="662" spans="1:8" ht="33.75">
      <c r="A662" s="106" t="s">
        <v>1572</v>
      </c>
      <c r="B662" s="110">
        <v>2.0699999999999998E-3</v>
      </c>
      <c r="C662" s="110">
        <v>0</v>
      </c>
      <c r="D662" s="110">
        <v>0</v>
      </c>
      <c r="E662" s="110">
        <v>0</v>
      </c>
      <c r="F662" s="110">
        <v>0</v>
      </c>
      <c r="G662" s="110">
        <v>1</v>
      </c>
      <c r="H662" s="110">
        <v>0</v>
      </c>
    </row>
    <row r="663" spans="1:8" ht="33.75">
      <c r="A663" s="106" t="s">
        <v>704</v>
      </c>
      <c r="B663" s="110">
        <v>0.28050000000000003</v>
      </c>
      <c r="C663" s="110">
        <v>3.1719999999999998E-2</v>
      </c>
      <c r="D663" s="110">
        <v>1.01E-2</v>
      </c>
      <c r="E663" s="110">
        <v>8.8500000000000002E-3</v>
      </c>
      <c r="F663" s="110">
        <v>1</v>
      </c>
      <c r="G663" s="110">
        <v>23</v>
      </c>
      <c r="H663" s="110">
        <v>8</v>
      </c>
    </row>
    <row r="664" spans="1:8" ht="45">
      <c r="A664" s="106" t="s">
        <v>1573</v>
      </c>
      <c r="B664" s="110">
        <v>7.0580000000000004E-2</v>
      </c>
      <c r="C664" s="110">
        <v>0</v>
      </c>
      <c r="D664" s="110">
        <v>0</v>
      </c>
      <c r="E664" s="110">
        <v>0</v>
      </c>
      <c r="F664" s="110">
        <v>0</v>
      </c>
      <c r="G664" s="110">
        <v>8</v>
      </c>
      <c r="H664" s="110">
        <v>1</v>
      </c>
    </row>
    <row r="665" spans="1:8" ht="22.5">
      <c r="A665" s="106" t="s">
        <v>851</v>
      </c>
      <c r="B665" s="110">
        <v>0.21110000000000001</v>
      </c>
      <c r="C665" s="110">
        <v>9.4999999999999998E-3</v>
      </c>
      <c r="D665" s="110">
        <v>1.35E-2</v>
      </c>
      <c r="E665" s="110">
        <v>0</v>
      </c>
      <c r="F665" s="110">
        <v>0</v>
      </c>
      <c r="G665" s="110">
        <v>3</v>
      </c>
      <c r="H665" s="110">
        <v>26</v>
      </c>
    </row>
    <row r="666" spans="1:8" ht="45">
      <c r="A666" s="106" t="s">
        <v>852</v>
      </c>
      <c r="B666" s="110">
        <v>0.14788999999999999</v>
      </c>
      <c r="C666" s="110">
        <v>0</v>
      </c>
      <c r="D666" s="110">
        <v>3.0000000000000001E-3</v>
      </c>
      <c r="E666" s="110">
        <v>0</v>
      </c>
      <c r="F666" s="110">
        <v>0</v>
      </c>
      <c r="G666" s="110">
        <v>11</v>
      </c>
      <c r="H666" s="110">
        <v>12</v>
      </c>
    </row>
    <row r="667" spans="1:8" ht="45">
      <c r="A667" s="106" t="s">
        <v>853</v>
      </c>
      <c r="B667" s="110">
        <v>3.185095</v>
      </c>
      <c r="C667" s="110">
        <v>3.9716100000000001</v>
      </c>
      <c r="D667" s="110">
        <v>0.23873</v>
      </c>
      <c r="E667" s="110">
        <v>2.2499999999999999E-2</v>
      </c>
      <c r="F667" s="110">
        <v>2</v>
      </c>
      <c r="G667" s="110">
        <v>94</v>
      </c>
      <c r="H667" s="110">
        <v>56</v>
      </c>
    </row>
    <row r="668" spans="1:8" ht="45">
      <c r="A668" s="106" t="s">
        <v>854</v>
      </c>
      <c r="B668" s="110">
        <v>0.51519999999999999</v>
      </c>
      <c r="C668" s="110">
        <v>1.4999999999999999E-2</v>
      </c>
      <c r="D668" s="110">
        <v>3.04E-2</v>
      </c>
      <c r="E668" s="110">
        <v>1.4999999999999999E-2</v>
      </c>
      <c r="F668" s="110">
        <v>0</v>
      </c>
      <c r="G668" s="110">
        <v>9</v>
      </c>
      <c r="H668" s="110">
        <v>11</v>
      </c>
    </row>
    <row r="669" spans="1:8" ht="56.25">
      <c r="A669" s="106" t="s">
        <v>1574</v>
      </c>
      <c r="B669" s="110">
        <v>0.106</v>
      </c>
      <c r="C669" s="110">
        <v>1.2E-2</v>
      </c>
      <c r="D669" s="110">
        <v>1.2999999999999999E-2</v>
      </c>
      <c r="E669" s="110">
        <v>1.2999999999999999E-2</v>
      </c>
      <c r="F669" s="110">
        <v>0</v>
      </c>
      <c r="G669" s="110">
        <v>2</v>
      </c>
      <c r="H669" s="110">
        <v>8</v>
      </c>
    </row>
    <row r="670" spans="1:8" ht="22.5">
      <c r="A670" s="106" t="s">
        <v>1575</v>
      </c>
      <c r="B670" s="110">
        <v>0.13816999999999999</v>
      </c>
      <c r="C670" s="110">
        <v>0</v>
      </c>
      <c r="D670" s="110">
        <v>0</v>
      </c>
      <c r="E670" s="110">
        <v>0</v>
      </c>
      <c r="F670" s="110">
        <v>0</v>
      </c>
      <c r="G670" s="110">
        <v>7</v>
      </c>
      <c r="H670" s="110">
        <v>0</v>
      </c>
    </row>
    <row r="671" spans="1:8" ht="33.75">
      <c r="A671" s="106" t="s">
        <v>1576</v>
      </c>
      <c r="B671" s="110">
        <v>27.702559999999998</v>
      </c>
      <c r="C671" s="110">
        <v>1.98481</v>
      </c>
      <c r="D671" s="110">
        <v>0.88309000000000004</v>
      </c>
      <c r="E671" s="110">
        <v>5.2749999999999998E-2</v>
      </c>
      <c r="F671" s="110">
        <v>4</v>
      </c>
      <c r="G671" s="110">
        <v>268</v>
      </c>
      <c r="H671" s="110">
        <v>28</v>
      </c>
    </row>
    <row r="672" spans="1:8" ht="22.5">
      <c r="A672" s="106" t="s">
        <v>1577</v>
      </c>
      <c r="B672" s="110">
        <v>3.2000000000000002E-3</v>
      </c>
      <c r="C672" s="110">
        <v>2.8E-3</v>
      </c>
      <c r="D672" s="110">
        <v>0</v>
      </c>
      <c r="E672" s="110">
        <v>0</v>
      </c>
      <c r="F672" s="110">
        <v>0</v>
      </c>
      <c r="G672" s="110">
        <v>2</v>
      </c>
      <c r="H672" s="110">
        <v>0</v>
      </c>
    </row>
    <row r="673" spans="1:8" ht="56.25">
      <c r="A673" s="106" t="s">
        <v>1578</v>
      </c>
      <c r="B673" s="110">
        <v>12.412430000000001</v>
      </c>
      <c r="C673" s="110">
        <v>0.219</v>
      </c>
      <c r="D673" s="110">
        <v>0.33</v>
      </c>
      <c r="E673" s="110">
        <v>0.02</v>
      </c>
      <c r="F673" s="110">
        <v>3</v>
      </c>
      <c r="G673" s="110">
        <v>51</v>
      </c>
      <c r="H673" s="110">
        <v>4</v>
      </c>
    </row>
    <row r="674" spans="1:8" ht="22.5">
      <c r="A674" s="106" t="s">
        <v>1579</v>
      </c>
      <c r="B674" s="110">
        <v>2.2599999999999999E-3</v>
      </c>
      <c r="C674" s="110">
        <v>0</v>
      </c>
      <c r="D674" s="110">
        <v>0</v>
      </c>
      <c r="E674" s="110">
        <v>0</v>
      </c>
      <c r="F674" s="110">
        <v>0</v>
      </c>
      <c r="G674" s="110">
        <v>2</v>
      </c>
      <c r="H674" s="110">
        <v>0</v>
      </c>
    </row>
    <row r="675" spans="1:8" ht="22.5">
      <c r="A675" s="106" t="s">
        <v>1553</v>
      </c>
      <c r="B675" s="110">
        <v>2</v>
      </c>
      <c r="C675" s="110">
        <v>0</v>
      </c>
      <c r="D675" s="110">
        <v>2</v>
      </c>
      <c r="E675" s="110">
        <v>0</v>
      </c>
      <c r="F675" s="110">
        <v>0</v>
      </c>
      <c r="G675" s="110">
        <v>0</v>
      </c>
      <c r="H675" s="110">
        <v>0</v>
      </c>
    </row>
    <row r="676" spans="1:8" ht="22.5">
      <c r="A676" s="106" t="s">
        <v>93</v>
      </c>
      <c r="B676" s="110">
        <v>7.9519999999999993E-2</v>
      </c>
      <c r="C676" s="110">
        <v>0</v>
      </c>
      <c r="D676" s="110">
        <v>0.03</v>
      </c>
      <c r="E676" s="110">
        <v>1.4999999999999999E-2</v>
      </c>
      <c r="F676" s="110">
        <v>0</v>
      </c>
      <c r="G676" s="110">
        <v>5</v>
      </c>
      <c r="H676" s="110">
        <v>1</v>
      </c>
    </row>
    <row r="677" spans="1:8" ht="45">
      <c r="A677" s="106" t="s">
        <v>1580</v>
      </c>
      <c r="B677" s="110">
        <v>4.4999999999999997E-3</v>
      </c>
      <c r="C677" s="110">
        <v>0</v>
      </c>
      <c r="D677" s="110">
        <v>0</v>
      </c>
      <c r="E677" s="110">
        <v>0</v>
      </c>
      <c r="F677" s="110">
        <v>0</v>
      </c>
      <c r="G677" s="110">
        <v>0</v>
      </c>
      <c r="H677" s="110">
        <v>1</v>
      </c>
    </row>
    <row r="678" spans="1:8" ht="22.5">
      <c r="A678" s="106" t="s">
        <v>1581</v>
      </c>
      <c r="B678" s="110">
        <v>5.9650000000000002E-2</v>
      </c>
      <c r="C678" s="110">
        <v>0</v>
      </c>
      <c r="D678" s="110">
        <v>1.18E-2</v>
      </c>
      <c r="E678" s="110">
        <v>0</v>
      </c>
      <c r="F678" s="110">
        <v>0</v>
      </c>
      <c r="G678" s="110">
        <v>4</v>
      </c>
      <c r="H678" s="110">
        <v>1</v>
      </c>
    </row>
    <row r="679" spans="1:8" ht="33.75">
      <c r="A679" s="106" t="s">
        <v>1582</v>
      </c>
      <c r="B679" s="110">
        <v>0.12831999999999999</v>
      </c>
      <c r="C679" s="110">
        <v>0</v>
      </c>
      <c r="D679" s="110">
        <v>0</v>
      </c>
      <c r="E679" s="110">
        <v>0</v>
      </c>
      <c r="F679" s="110">
        <v>1</v>
      </c>
      <c r="G679" s="110">
        <v>5</v>
      </c>
      <c r="H679" s="110">
        <v>0</v>
      </c>
    </row>
    <row r="680" spans="1:8" ht="22.5">
      <c r="A680" s="106" t="s">
        <v>1583</v>
      </c>
      <c r="B680" s="110">
        <v>0.15126000000000001</v>
      </c>
      <c r="C680" s="110">
        <v>3.98E-3</v>
      </c>
      <c r="D680" s="110">
        <v>0</v>
      </c>
      <c r="E680" s="110">
        <v>0</v>
      </c>
      <c r="F680" s="110">
        <v>0</v>
      </c>
      <c r="G680" s="110">
        <v>3</v>
      </c>
      <c r="H680" s="110">
        <v>0</v>
      </c>
    </row>
    <row r="681" spans="1:8" ht="22.5">
      <c r="A681" s="106" t="s">
        <v>1584</v>
      </c>
      <c r="B681" s="110">
        <v>0.12709999999999999</v>
      </c>
      <c r="C681" s="110">
        <v>0</v>
      </c>
      <c r="D681" s="110">
        <v>3.8999999999999998E-3</v>
      </c>
      <c r="E681" s="110">
        <v>0</v>
      </c>
      <c r="F681" s="110">
        <v>0</v>
      </c>
      <c r="G681" s="110">
        <v>3</v>
      </c>
      <c r="H681" s="110">
        <v>0</v>
      </c>
    </row>
  </sheetData>
  <customSheetViews>
    <customSheetView guid="{CB5CB776-816A-4D39-8216-1A73EA6D44F0}" topLeftCell="A562">
      <selection activeCell="J572" sqref="J572"/>
      <pageMargins left="0.7" right="0.7" top="0.75" bottom="0.75" header="0.3" footer="0.3"/>
    </customSheetView>
  </customSheetViews>
  <mergeCells count="4">
    <mergeCell ref="A2:A4"/>
    <mergeCell ref="B2:E2"/>
    <mergeCell ref="F2:F4"/>
    <mergeCell ref="G2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2"/>
  <sheetViews>
    <sheetView topLeftCell="A112" workbookViewId="0">
      <selection activeCell="L628" sqref="L628"/>
    </sheetView>
  </sheetViews>
  <sheetFormatPr defaultRowHeight="12.75"/>
  <cols>
    <col min="1" max="1" width="11.7109375" style="116" customWidth="1"/>
    <col min="2" max="2" width="14.42578125" style="116" customWidth="1"/>
    <col min="3" max="3" width="9.140625" style="116"/>
    <col min="4" max="4" width="15" style="116" customWidth="1"/>
    <col min="5" max="5" width="13.28515625" style="116" customWidth="1"/>
    <col min="6" max="6" width="10.85546875" style="116" customWidth="1"/>
    <col min="7" max="7" width="11.140625" style="116" customWidth="1"/>
    <col min="8" max="8" width="16.7109375" style="116" customWidth="1"/>
    <col min="9" max="9" width="11.5703125" style="116" customWidth="1"/>
    <col min="10" max="10" width="9.140625" style="116"/>
  </cols>
  <sheetData>
    <row r="1" spans="1:10">
      <c r="A1"/>
      <c r="B1"/>
      <c r="C1"/>
      <c r="D1"/>
      <c r="E1"/>
      <c r="F1"/>
      <c r="G1"/>
      <c r="H1"/>
      <c r="I1"/>
      <c r="J1"/>
    </row>
    <row r="2" spans="1:10" ht="13.5" thickBot="1">
      <c r="A2" s="114"/>
      <c r="B2" s="117"/>
      <c r="C2" s="117"/>
      <c r="D2" s="117"/>
      <c r="E2" s="117"/>
      <c r="F2" s="117"/>
      <c r="G2" s="117"/>
      <c r="H2" s="117"/>
      <c r="I2" s="118"/>
      <c r="J2" s="118"/>
    </row>
    <row r="3" spans="1:10" ht="13.5" thickBot="1">
      <c r="A3" s="243" t="s">
        <v>1</v>
      </c>
      <c r="B3" s="246" t="s">
        <v>6</v>
      </c>
      <c r="C3" s="247"/>
      <c r="D3" s="247"/>
      <c r="E3" s="248"/>
      <c r="F3" s="249" t="s">
        <v>7</v>
      </c>
      <c r="G3" s="252" t="s">
        <v>8</v>
      </c>
      <c r="H3" s="253"/>
      <c r="I3" s="249" t="s">
        <v>11</v>
      </c>
      <c r="J3" s="249" t="s">
        <v>12</v>
      </c>
    </row>
    <row r="4" spans="1:10" ht="79.5" thickBot="1">
      <c r="A4" s="244"/>
      <c r="B4" s="107" t="s">
        <v>17</v>
      </c>
      <c r="C4" s="107" t="s">
        <v>18</v>
      </c>
      <c r="D4" s="107" t="s">
        <v>19</v>
      </c>
      <c r="E4" s="107" t="s">
        <v>18</v>
      </c>
      <c r="F4" s="250"/>
      <c r="G4" s="254"/>
      <c r="H4" s="255"/>
      <c r="I4" s="250"/>
      <c r="J4" s="250"/>
    </row>
    <row r="5" spans="1:10" ht="23.25" thickBot="1">
      <c r="A5" s="245"/>
      <c r="B5" s="108" t="s">
        <v>22</v>
      </c>
      <c r="C5" s="108" t="s">
        <v>23</v>
      </c>
      <c r="D5" s="108" t="s">
        <v>24</v>
      </c>
      <c r="E5" s="108" t="s">
        <v>23</v>
      </c>
      <c r="F5" s="251"/>
      <c r="G5" s="109" t="s">
        <v>25</v>
      </c>
      <c r="H5" s="107" t="s">
        <v>26</v>
      </c>
      <c r="I5" s="251"/>
      <c r="J5" s="251"/>
    </row>
    <row r="6" spans="1:10" ht="13.5" thickBot="1">
      <c r="A6" s="115">
        <v>7</v>
      </c>
      <c r="B6" s="115">
        <v>19</v>
      </c>
      <c r="C6" s="115">
        <v>20</v>
      </c>
      <c r="D6" s="115">
        <v>21</v>
      </c>
      <c r="E6" s="115">
        <v>22</v>
      </c>
      <c r="F6" s="115">
        <v>23</v>
      </c>
      <c r="G6" s="115">
        <v>24</v>
      </c>
      <c r="H6" s="115">
        <v>25</v>
      </c>
      <c r="I6" s="115" t="s">
        <v>1597</v>
      </c>
      <c r="J6" s="115" t="s">
        <v>1598</v>
      </c>
    </row>
    <row r="7" spans="1:10" ht="33.75">
      <c r="A7" s="106" t="s">
        <v>145</v>
      </c>
      <c r="B7" s="110">
        <v>0.70367999999999997</v>
      </c>
      <c r="C7" s="110">
        <v>0.2056</v>
      </c>
      <c r="D7" s="110">
        <v>0.13549</v>
      </c>
      <c r="E7" s="110">
        <v>5.8999999999999997E-2</v>
      </c>
      <c r="F7" s="110">
        <v>0</v>
      </c>
      <c r="G7" s="110">
        <v>10</v>
      </c>
      <c r="H7" s="110">
        <v>24</v>
      </c>
      <c r="I7" s="110">
        <v>0.43484</v>
      </c>
      <c r="J7" s="110">
        <v>0.15797</v>
      </c>
    </row>
    <row r="8" spans="1:10" ht="45">
      <c r="A8" s="106" t="s">
        <v>147</v>
      </c>
      <c r="B8" s="110">
        <v>16.63353</v>
      </c>
      <c r="C8" s="110">
        <v>6.6988200000000004</v>
      </c>
      <c r="D8" s="110">
        <v>6.8415999999999997</v>
      </c>
      <c r="E8" s="110">
        <v>4.2565</v>
      </c>
      <c r="F8" s="110">
        <v>0</v>
      </c>
      <c r="G8" s="110">
        <v>30</v>
      </c>
      <c r="H8" s="110">
        <v>226</v>
      </c>
      <c r="I8" s="110">
        <v>3.8685999999999998</v>
      </c>
      <c r="J8" s="110">
        <v>0.99304000000000003</v>
      </c>
    </row>
    <row r="9" spans="1:10" ht="22.5">
      <c r="A9" s="106" t="s">
        <v>151</v>
      </c>
      <c r="B9" s="110">
        <v>1.15432</v>
      </c>
      <c r="C9" s="110">
        <v>0.95967899999999995</v>
      </c>
      <c r="D9" s="110">
        <v>0.1048</v>
      </c>
      <c r="E9" s="110">
        <v>3.5000000000000003E-2</v>
      </c>
      <c r="F9" s="110">
        <v>4</v>
      </c>
      <c r="G9" s="110">
        <v>20</v>
      </c>
      <c r="H9" s="110">
        <v>3</v>
      </c>
      <c r="I9" s="110">
        <v>0.84872000000000003</v>
      </c>
      <c r="J9" s="110">
        <v>0.13116</v>
      </c>
    </row>
    <row r="10" spans="1:10" ht="22.5">
      <c r="A10" s="106" t="s">
        <v>153</v>
      </c>
      <c r="B10" s="110">
        <v>2.6826099999999999</v>
      </c>
      <c r="C10" s="110">
        <v>3.28315</v>
      </c>
      <c r="D10" s="110">
        <v>0.27093</v>
      </c>
      <c r="E10" s="110">
        <v>4.1000000000000002E-2</v>
      </c>
      <c r="F10" s="110">
        <v>0</v>
      </c>
      <c r="G10" s="110">
        <v>17</v>
      </c>
      <c r="H10" s="110">
        <v>38</v>
      </c>
      <c r="I10" s="110">
        <v>2.3466900000000002</v>
      </c>
      <c r="J10" s="110">
        <v>0.40418999999999999</v>
      </c>
    </row>
    <row r="11" spans="1:10" ht="33.75">
      <c r="A11" s="106" t="s">
        <v>154</v>
      </c>
      <c r="B11" s="110">
        <v>2.1160299999999999</v>
      </c>
      <c r="C11" s="110">
        <v>12.721920000000001</v>
      </c>
      <c r="D11" s="110">
        <v>1.0888899999999999</v>
      </c>
      <c r="E11" s="110">
        <v>6.3E-2</v>
      </c>
      <c r="F11" s="110">
        <v>0</v>
      </c>
      <c r="G11" s="110">
        <v>5</v>
      </c>
      <c r="H11" s="110">
        <v>27</v>
      </c>
      <c r="I11" s="110">
        <v>1.01234</v>
      </c>
      <c r="J11" s="110">
        <v>0.40595999999999999</v>
      </c>
    </row>
    <row r="12" spans="1:10" ht="22.5">
      <c r="A12" s="106" t="s">
        <v>157</v>
      </c>
      <c r="B12" s="110">
        <v>7.3569399999999998</v>
      </c>
      <c r="C12" s="110">
        <v>1.67923</v>
      </c>
      <c r="D12" s="110">
        <v>1.95265</v>
      </c>
      <c r="E12" s="110">
        <v>0.5706</v>
      </c>
      <c r="F12" s="110">
        <v>3</v>
      </c>
      <c r="G12" s="110">
        <v>32</v>
      </c>
      <c r="H12" s="110">
        <v>97</v>
      </c>
      <c r="I12" s="110">
        <v>4.8815499999999998</v>
      </c>
      <c r="J12" s="110">
        <v>1.42821</v>
      </c>
    </row>
    <row r="13" spans="1:10" ht="22.5">
      <c r="A13" s="106" t="s">
        <v>159</v>
      </c>
      <c r="B13" s="110">
        <v>19.37818</v>
      </c>
      <c r="C13" s="110">
        <v>2.47174</v>
      </c>
      <c r="D13" s="110">
        <v>6.14011</v>
      </c>
      <c r="E13" s="110">
        <v>1.8159400000000001</v>
      </c>
      <c r="F13" s="110">
        <v>3</v>
      </c>
      <c r="G13" s="110">
        <v>36</v>
      </c>
      <c r="H13" s="110">
        <v>334</v>
      </c>
      <c r="I13" s="110">
        <v>8.2287099999999995</v>
      </c>
      <c r="J13" s="110">
        <v>3.6756700000000002</v>
      </c>
    </row>
    <row r="14" spans="1:10" ht="22.5">
      <c r="A14" s="106" t="s">
        <v>1541</v>
      </c>
      <c r="B14" s="110">
        <v>7.0000000000000001E-3</v>
      </c>
      <c r="C14" s="110">
        <v>4.5100000000000001E-3</v>
      </c>
      <c r="D14" s="110">
        <v>0</v>
      </c>
      <c r="E14" s="110">
        <v>0</v>
      </c>
      <c r="F14" s="110">
        <v>0</v>
      </c>
      <c r="G14" s="110">
        <v>0</v>
      </c>
      <c r="H14" s="110">
        <v>1</v>
      </c>
      <c r="I14" s="110">
        <v>7.0000000000000001E-3</v>
      </c>
      <c r="J14" s="110">
        <v>0</v>
      </c>
    </row>
    <row r="15" spans="1:10" ht="33.75">
      <c r="A15" s="106" t="s">
        <v>163</v>
      </c>
      <c r="B15" s="110">
        <v>4.3101500000000001</v>
      </c>
      <c r="C15" s="110">
        <v>4.4999999999999998E-2</v>
      </c>
      <c r="D15" s="110">
        <v>0.54369999999999996</v>
      </c>
      <c r="E15" s="110">
        <v>0.126</v>
      </c>
      <c r="F15" s="110">
        <v>1</v>
      </c>
      <c r="G15" s="110">
        <v>23</v>
      </c>
      <c r="H15" s="110">
        <v>90</v>
      </c>
      <c r="I15" s="110">
        <v>2.1864499999999998</v>
      </c>
      <c r="J15" s="110">
        <v>0.20643</v>
      </c>
    </row>
    <row r="16" spans="1:10" ht="33.75">
      <c r="A16" s="106" t="s">
        <v>164</v>
      </c>
      <c r="B16" s="110">
        <v>1.15333</v>
      </c>
      <c r="C16" s="110">
        <v>0.75049999999999994</v>
      </c>
      <c r="D16" s="110">
        <v>0.17484</v>
      </c>
      <c r="E16" s="110">
        <v>8.4839999999999999E-2</v>
      </c>
      <c r="F16" s="110">
        <v>0</v>
      </c>
      <c r="G16" s="110">
        <v>9</v>
      </c>
      <c r="H16" s="110">
        <v>27</v>
      </c>
      <c r="I16" s="110">
        <v>0.28649000000000002</v>
      </c>
      <c r="J16" s="110">
        <v>8.2000000000000003E-2</v>
      </c>
    </row>
    <row r="17" spans="1:10" ht="22.5">
      <c r="A17" s="106" t="s">
        <v>166</v>
      </c>
      <c r="B17" s="110">
        <v>2.0145</v>
      </c>
      <c r="C17" s="110">
        <v>0</v>
      </c>
      <c r="D17" s="110">
        <v>2.0145</v>
      </c>
      <c r="E17" s="110">
        <v>1.4500000000000001E-2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</row>
    <row r="18" spans="1:10" ht="22.5">
      <c r="A18" s="106" t="s">
        <v>169</v>
      </c>
      <c r="B18" s="110">
        <v>6.3849099999999996</v>
      </c>
      <c r="C18" s="110">
        <v>2.8055500000000002</v>
      </c>
      <c r="D18" s="110">
        <v>7.8350000000000003E-2</v>
      </c>
      <c r="E18" s="110">
        <v>0</v>
      </c>
      <c r="F18" s="110">
        <v>3</v>
      </c>
      <c r="G18" s="110">
        <v>154</v>
      </c>
      <c r="H18" s="110">
        <v>0</v>
      </c>
      <c r="I18" s="110">
        <v>4.3527699999999996</v>
      </c>
      <c r="J18" s="110">
        <v>0.96416000000000002</v>
      </c>
    </row>
    <row r="19" spans="1:10" ht="22.5">
      <c r="A19" s="106" t="s">
        <v>173</v>
      </c>
      <c r="B19" s="110">
        <v>26.173739999999999</v>
      </c>
      <c r="C19" s="110">
        <v>11.386979999999999</v>
      </c>
      <c r="D19" s="110">
        <v>8.0862800000000004</v>
      </c>
      <c r="E19" s="110">
        <v>0.65336000000000005</v>
      </c>
      <c r="F19" s="110">
        <v>8</v>
      </c>
      <c r="G19" s="110">
        <v>52</v>
      </c>
      <c r="H19" s="110">
        <v>173</v>
      </c>
      <c r="I19" s="110">
        <v>11.57034</v>
      </c>
      <c r="J19" s="110">
        <v>1.90859</v>
      </c>
    </row>
    <row r="20" spans="1:10" ht="22.5">
      <c r="A20" s="106" t="s">
        <v>175</v>
      </c>
      <c r="B20" s="110">
        <v>2.056</v>
      </c>
      <c r="C20" s="110">
        <v>0.67559999999999998</v>
      </c>
      <c r="D20" s="110">
        <v>1.34815</v>
      </c>
      <c r="E20" s="110">
        <v>0</v>
      </c>
      <c r="F20" s="110">
        <v>3</v>
      </c>
      <c r="G20" s="110">
        <v>6</v>
      </c>
      <c r="H20" s="110">
        <v>0</v>
      </c>
      <c r="I20" s="110">
        <v>0.54884999999999995</v>
      </c>
      <c r="J20" s="110">
        <v>3.9210000000000002E-2</v>
      </c>
    </row>
    <row r="21" spans="1:10" ht="22.5">
      <c r="A21" s="106" t="s">
        <v>1542</v>
      </c>
      <c r="B21" s="110">
        <v>3.7506900000000001</v>
      </c>
      <c r="C21" s="110">
        <v>0.03</v>
      </c>
      <c r="D21" s="110">
        <v>0</v>
      </c>
      <c r="E21" s="110">
        <v>0</v>
      </c>
      <c r="F21" s="110">
        <v>0</v>
      </c>
      <c r="G21" s="110">
        <v>4</v>
      </c>
      <c r="H21" s="110">
        <v>0</v>
      </c>
      <c r="I21" s="110">
        <v>8.6899999999999998E-3</v>
      </c>
      <c r="J21" s="110">
        <v>0</v>
      </c>
    </row>
    <row r="22" spans="1:10" ht="22.5">
      <c r="A22" s="106" t="s">
        <v>181</v>
      </c>
      <c r="B22" s="110">
        <v>0.53979999999999995</v>
      </c>
      <c r="C22" s="110">
        <v>0</v>
      </c>
      <c r="D22" s="110">
        <v>0.17499999999999999</v>
      </c>
      <c r="E22" s="110">
        <v>4.3999999999999997E-2</v>
      </c>
      <c r="F22" s="110">
        <v>0</v>
      </c>
      <c r="G22" s="110">
        <v>11</v>
      </c>
      <c r="H22" s="110">
        <v>38</v>
      </c>
      <c r="I22" s="110">
        <v>0.35880000000000001</v>
      </c>
      <c r="J22" s="110">
        <v>4.3020000000000003E-2</v>
      </c>
    </row>
    <row r="23" spans="1:10" ht="45">
      <c r="A23" s="106" t="s">
        <v>185</v>
      </c>
      <c r="B23" s="110">
        <v>0.253</v>
      </c>
      <c r="C23" s="110">
        <v>0</v>
      </c>
      <c r="D23" s="110">
        <v>0.20499999999999999</v>
      </c>
      <c r="E23" s="110">
        <v>0</v>
      </c>
      <c r="F23" s="110">
        <v>0</v>
      </c>
      <c r="G23" s="110">
        <v>4</v>
      </c>
      <c r="H23" s="110">
        <v>5</v>
      </c>
      <c r="I23" s="110">
        <v>4.8000000000000001E-2</v>
      </c>
      <c r="J23" s="110">
        <v>7.0000000000000001E-3</v>
      </c>
    </row>
    <row r="24" spans="1:10" ht="22.5">
      <c r="A24" s="106" t="s">
        <v>188</v>
      </c>
      <c r="B24" s="110">
        <v>0.13449</v>
      </c>
      <c r="C24" s="110">
        <v>4.1300000000000003E-2</v>
      </c>
      <c r="D24" s="110">
        <v>5.314E-2</v>
      </c>
      <c r="E24" s="110">
        <v>0.02</v>
      </c>
      <c r="F24" s="110">
        <v>0</v>
      </c>
      <c r="G24" s="110">
        <v>3</v>
      </c>
      <c r="H24" s="110">
        <v>8</v>
      </c>
      <c r="I24" s="110">
        <v>8.0100000000000005E-2</v>
      </c>
      <c r="J24" s="110">
        <v>1.4999999999999999E-2</v>
      </c>
    </row>
    <row r="25" spans="1:10" ht="22.5">
      <c r="A25" s="106" t="s">
        <v>1486</v>
      </c>
      <c r="B25" s="110">
        <v>7.4579999999999994E-2</v>
      </c>
      <c r="C25" s="110">
        <v>2.9899999999999999E-2</v>
      </c>
      <c r="D25" s="110">
        <v>0</v>
      </c>
      <c r="E25" s="110">
        <v>0</v>
      </c>
      <c r="F25" s="110">
        <v>0</v>
      </c>
      <c r="G25" s="110">
        <v>1</v>
      </c>
      <c r="H25" s="110">
        <v>1</v>
      </c>
      <c r="I25" s="110">
        <v>9.58E-3</v>
      </c>
      <c r="J25" s="110">
        <v>0</v>
      </c>
    </row>
    <row r="26" spans="1:10" ht="22.5">
      <c r="A26" s="106" t="s">
        <v>1488</v>
      </c>
      <c r="B26" s="110">
        <v>0.06</v>
      </c>
      <c r="C26" s="110">
        <v>0</v>
      </c>
      <c r="D26" s="110">
        <v>0.06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</row>
    <row r="27" spans="1:10" ht="22.5">
      <c r="A27" s="106" t="s">
        <v>191</v>
      </c>
      <c r="B27" s="110">
        <v>0.03</v>
      </c>
      <c r="C27" s="110">
        <v>0.03</v>
      </c>
      <c r="D27" s="110">
        <v>0</v>
      </c>
      <c r="E27" s="110">
        <v>0</v>
      </c>
      <c r="F27" s="110">
        <v>0</v>
      </c>
      <c r="G27" s="110">
        <v>0</v>
      </c>
      <c r="H27" s="110">
        <v>2</v>
      </c>
      <c r="I27" s="110">
        <v>0.03</v>
      </c>
      <c r="J27" s="110">
        <v>0</v>
      </c>
    </row>
    <row r="28" spans="1:10" ht="22.5">
      <c r="A28" s="106" t="s">
        <v>192</v>
      </c>
      <c r="B28" s="110">
        <v>25.914200000000001</v>
      </c>
      <c r="C28" s="110">
        <v>8.2187300000000008</v>
      </c>
      <c r="D28" s="110">
        <v>20.157299999999999</v>
      </c>
      <c r="E28" s="110">
        <v>0</v>
      </c>
      <c r="F28" s="110">
        <v>5</v>
      </c>
      <c r="G28" s="110">
        <v>37</v>
      </c>
      <c r="H28" s="110">
        <v>6</v>
      </c>
      <c r="I28" s="110">
        <v>3.8317399999999999</v>
      </c>
      <c r="J28" s="110">
        <v>0.83057999999999998</v>
      </c>
    </row>
    <row r="29" spans="1:10" ht="22.5">
      <c r="A29" s="106" t="s">
        <v>1543</v>
      </c>
      <c r="B29" s="110">
        <v>0.19722000000000001</v>
      </c>
      <c r="C29" s="110">
        <v>0.21107000000000001</v>
      </c>
      <c r="D29" s="110">
        <v>0</v>
      </c>
      <c r="E29" s="110">
        <v>0</v>
      </c>
      <c r="F29" s="110">
        <v>0</v>
      </c>
      <c r="G29" s="110">
        <v>3</v>
      </c>
      <c r="H29" s="110">
        <v>0</v>
      </c>
      <c r="I29" s="110">
        <v>0.18099999999999999</v>
      </c>
      <c r="J29" s="110">
        <v>0</v>
      </c>
    </row>
    <row r="30" spans="1:10" ht="22.5">
      <c r="A30" s="106" t="s">
        <v>195</v>
      </c>
      <c r="B30" s="110">
        <v>7.3636100000000004</v>
      </c>
      <c r="C30" s="110">
        <v>10.631069999999999</v>
      </c>
      <c r="D30" s="110">
        <v>0.25750000000000001</v>
      </c>
      <c r="E30" s="110">
        <v>0</v>
      </c>
      <c r="F30" s="110">
        <v>3</v>
      </c>
      <c r="G30" s="110">
        <v>51</v>
      </c>
      <c r="H30" s="110">
        <v>1</v>
      </c>
      <c r="I30" s="110">
        <v>2.3061099999999999</v>
      </c>
      <c r="J30" s="110">
        <v>0.39006999999999997</v>
      </c>
    </row>
    <row r="31" spans="1:10" ht="22.5">
      <c r="A31" s="106" t="s">
        <v>196</v>
      </c>
      <c r="B31" s="110">
        <v>0.99656</v>
      </c>
      <c r="C31" s="110">
        <v>6.5000000000000002E-2</v>
      </c>
      <c r="D31" s="110">
        <v>0.95540999999999998</v>
      </c>
      <c r="E31" s="110">
        <v>0</v>
      </c>
      <c r="F31" s="110">
        <v>0</v>
      </c>
      <c r="G31" s="110">
        <v>1</v>
      </c>
      <c r="H31" s="110">
        <v>1</v>
      </c>
      <c r="I31" s="110">
        <v>4.1149999999999999E-2</v>
      </c>
      <c r="J31" s="110">
        <v>2.1250000000000002E-2</v>
      </c>
    </row>
    <row r="32" spans="1:10" ht="22.5">
      <c r="A32" s="106" t="s">
        <v>201</v>
      </c>
      <c r="B32" s="110">
        <v>7.5594000000000001</v>
      </c>
      <c r="C32" s="110">
        <v>9.0749600000000008</v>
      </c>
      <c r="D32" s="110">
        <v>1.6950499999999999</v>
      </c>
      <c r="E32" s="110">
        <v>0.35139999999999999</v>
      </c>
      <c r="F32" s="110">
        <v>6</v>
      </c>
      <c r="G32" s="110">
        <v>160</v>
      </c>
      <c r="H32" s="110">
        <v>2</v>
      </c>
      <c r="I32" s="110">
        <v>5.3417500000000002</v>
      </c>
      <c r="J32" s="110">
        <v>2.4943</v>
      </c>
    </row>
    <row r="33" spans="1:10" ht="22.5">
      <c r="A33" s="106" t="s">
        <v>204</v>
      </c>
      <c r="B33" s="110">
        <v>31.950006999999999</v>
      </c>
      <c r="C33" s="110">
        <v>36.113022999999998</v>
      </c>
      <c r="D33" s="110">
        <v>14.34872</v>
      </c>
      <c r="E33" s="110">
        <v>0</v>
      </c>
      <c r="F33" s="110">
        <v>7</v>
      </c>
      <c r="G33" s="110">
        <v>112</v>
      </c>
      <c r="H33" s="110">
        <v>0</v>
      </c>
      <c r="I33" s="110">
        <v>16.345257</v>
      </c>
      <c r="J33" s="110">
        <v>5.7804630000000001</v>
      </c>
    </row>
    <row r="34" spans="1:10" ht="22.5">
      <c r="A34" s="106" t="s">
        <v>206</v>
      </c>
      <c r="B34" s="110">
        <v>1.55339</v>
      </c>
      <c r="C34" s="110">
        <v>1.11622</v>
      </c>
      <c r="D34" s="110">
        <v>3.0769999999999999E-2</v>
      </c>
      <c r="E34" s="110">
        <v>0</v>
      </c>
      <c r="F34" s="110">
        <v>4</v>
      </c>
      <c r="G34" s="110">
        <v>68</v>
      </c>
      <c r="H34" s="110">
        <v>1</v>
      </c>
      <c r="I34" s="110">
        <v>1.4534199999999999</v>
      </c>
      <c r="J34" s="110">
        <v>0.36874000000000001</v>
      </c>
    </row>
    <row r="35" spans="1:10" ht="22.5">
      <c r="A35" s="106" t="s">
        <v>210</v>
      </c>
      <c r="B35" s="110">
        <v>32.82132</v>
      </c>
      <c r="C35" s="110">
        <v>24.864719999999998</v>
      </c>
      <c r="D35" s="110">
        <v>4.4032999999999998</v>
      </c>
      <c r="E35" s="110">
        <v>0.69899999999999995</v>
      </c>
      <c r="F35" s="110">
        <v>11</v>
      </c>
      <c r="G35" s="110">
        <v>172</v>
      </c>
      <c r="H35" s="110">
        <v>2</v>
      </c>
      <c r="I35" s="110">
        <v>23.480419999999999</v>
      </c>
      <c r="J35" s="110">
        <v>4.0824299999999996</v>
      </c>
    </row>
    <row r="36" spans="1:10" ht="22.5">
      <c r="A36" s="106" t="s">
        <v>1547</v>
      </c>
      <c r="B36" s="110">
        <v>2.8016000000000001</v>
      </c>
      <c r="C36" s="110">
        <v>0.33200000000000002</v>
      </c>
      <c r="D36" s="110">
        <v>0.86399999999999999</v>
      </c>
      <c r="E36" s="110">
        <v>0.44400000000000001</v>
      </c>
      <c r="F36" s="110">
        <v>4</v>
      </c>
      <c r="G36" s="110">
        <v>10</v>
      </c>
      <c r="H36" s="110">
        <v>9</v>
      </c>
      <c r="I36" s="110">
        <v>1.665</v>
      </c>
      <c r="J36" s="110">
        <v>0.03</v>
      </c>
    </row>
    <row r="37" spans="1:10" ht="22.5">
      <c r="A37" s="106" t="s">
        <v>213</v>
      </c>
      <c r="B37" s="110">
        <v>17.294450000000001</v>
      </c>
      <c r="C37" s="110">
        <v>22.323309999999999</v>
      </c>
      <c r="D37" s="110">
        <v>9.7260100000000005</v>
      </c>
      <c r="E37" s="110">
        <v>1.1000000000000001</v>
      </c>
      <c r="F37" s="110">
        <v>7</v>
      </c>
      <c r="G37" s="110">
        <v>69</v>
      </c>
      <c r="H37" s="110">
        <v>9</v>
      </c>
      <c r="I37" s="110">
        <v>6.7407500000000002</v>
      </c>
      <c r="J37" s="110">
        <v>3.54271</v>
      </c>
    </row>
    <row r="38" spans="1:10" ht="22.5">
      <c r="A38" s="106" t="s">
        <v>217</v>
      </c>
      <c r="B38" s="110">
        <v>5.0091799999999997</v>
      </c>
      <c r="C38" s="110">
        <v>5.0972299999999997</v>
      </c>
      <c r="D38" s="110">
        <v>4.53</v>
      </c>
      <c r="E38" s="110">
        <v>0</v>
      </c>
      <c r="F38" s="110">
        <v>2</v>
      </c>
      <c r="G38" s="110">
        <v>11</v>
      </c>
      <c r="H38" s="110">
        <v>0</v>
      </c>
      <c r="I38" s="110">
        <v>0.27728000000000003</v>
      </c>
      <c r="J38" s="110">
        <v>0.10546</v>
      </c>
    </row>
    <row r="39" spans="1:10" ht="22.5">
      <c r="A39" s="106" t="s">
        <v>219</v>
      </c>
      <c r="B39" s="110">
        <v>21.24661</v>
      </c>
      <c r="C39" s="110">
        <v>6.81853</v>
      </c>
      <c r="D39" s="110">
        <v>9.5940600000000007</v>
      </c>
      <c r="E39" s="110">
        <v>3.528</v>
      </c>
      <c r="F39" s="110">
        <v>4</v>
      </c>
      <c r="G39" s="110">
        <v>16</v>
      </c>
      <c r="H39" s="110">
        <v>6</v>
      </c>
      <c r="I39" s="110">
        <v>11.141349999999999</v>
      </c>
      <c r="J39" s="110">
        <v>3.6985000000000001</v>
      </c>
    </row>
    <row r="40" spans="1:10" ht="22.5">
      <c r="A40" s="106" t="s">
        <v>221</v>
      </c>
      <c r="B40" s="110">
        <v>27.035869999999999</v>
      </c>
      <c r="C40" s="110">
        <v>20.493099999999998</v>
      </c>
      <c r="D40" s="110">
        <v>8.2424199999999992</v>
      </c>
      <c r="E40" s="110">
        <v>1.0999999999999999E-2</v>
      </c>
      <c r="F40" s="110">
        <v>5</v>
      </c>
      <c r="G40" s="110">
        <v>48</v>
      </c>
      <c r="H40" s="110">
        <v>0</v>
      </c>
      <c r="I40" s="110">
        <v>4.6906499999999998</v>
      </c>
      <c r="J40" s="110">
        <v>0.54903999999999997</v>
      </c>
    </row>
    <row r="41" spans="1:10" ht="22.5">
      <c r="A41" s="106" t="s">
        <v>225</v>
      </c>
      <c r="B41" s="110">
        <v>15.135730000000001</v>
      </c>
      <c r="C41" s="110">
        <v>7.0288510000000004</v>
      </c>
      <c r="D41" s="110">
        <v>0.20899999999999999</v>
      </c>
      <c r="E41" s="110">
        <v>0</v>
      </c>
      <c r="F41" s="110">
        <v>5</v>
      </c>
      <c r="G41" s="110">
        <v>102</v>
      </c>
      <c r="H41" s="110">
        <v>1</v>
      </c>
      <c r="I41" s="110">
        <v>4.2422700000000004</v>
      </c>
      <c r="J41" s="110">
        <v>0.67078000000000004</v>
      </c>
    </row>
    <row r="42" spans="1:10" ht="22.5">
      <c r="A42" s="106" t="s">
        <v>1548</v>
      </c>
      <c r="B42" s="110">
        <v>4.02E-2</v>
      </c>
      <c r="C42" s="110">
        <v>0</v>
      </c>
      <c r="D42" s="110">
        <v>0</v>
      </c>
      <c r="E42" s="110">
        <v>0</v>
      </c>
      <c r="F42" s="110">
        <v>0</v>
      </c>
      <c r="G42" s="110">
        <v>1</v>
      </c>
      <c r="H42" s="110">
        <v>0</v>
      </c>
      <c r="I42" s="110">
        <v>4.02E-2</v>
      </c>
      <c r="J42" s="110">
        <v>0</v>
      </c>
    </row>
    <row r="43" spans="1:10" ht="22.5">
      <c r="A43" s="106" t="s">
        <v>227</v>
      </c>
      <c r="B43" s="110">
        <v>6.6583899999999998</v>
      </c>
      <c r="C43" s="110">
        <v>2.30836</v>
      </c>
      <c r="D43" s="110">
        <v>0.38984000000000002</v>
      </c>
      <c r="E43" s="110">
        <v>0</v>
      </c>
      <c r="F43" s="110">
        <v>6</v>
      </c>
      <c r="G43" s="110">
        <v>55</v>
      </c>
      <c r="H43" s="110">
        <v>0</v>
      </c>
      <c r="I43" s="110">
        <v>5.9046500000000002</v>
      </c>
      <c r="J43" s="110">
        <v>0.57403000000000004</v>
      </c>
    </row>
    <row r="44" spans="1:10" ht="22.5">
      <c r="A44" s="106" t="s">
        <v>228</v>
      </c>
      <c r="B44" s="110">
        <v>5.7403719999999998</v>
      </c>
      <c r="C44" s="110">
        <v>10.353634</v>
      </c>
      <c r="D44" s="110">
        <v>0.82291999999999998</v>
      </c>
      <c r="E44" s="110">
        <v>0</v>
      </c>
      <c r="F44" s="110">
        <v>4</v>
      </c>
      <c r="G44" s="110">
        <v>111</v>
      </c>
      <c r="H44" s="110">
        <v>1</v>
      </c>
      <c r="I44" s="110">
        <v>4.9174519999999999</v>
      </c>
      <c r="J44" s="110">
        <v>2.7064680000000001</v>
      </c>
    </row>
    <row r="45" spans="1:10" ht="22.5">
      <c r="A45" s="106" t="s">
        <v>229</v>
      </c>
      <c r="B45" s="110">
        <v>16.603739999999998</v>
      </c>
      <c r="C45" s="110">
        <v>9.4659200000000006</v>
      </c>
      <c r="D45" s="110">
        <v>15.938739999999999</v>
      </c>
      <c r="E45" s="110">
        <v>0</v>
      </c>
      <c r="F45" s="110">
        <v>1</v>
      </c>
      <c r="G45" s="110">
        <v>0</v>
      </c>
      <c r="H45" s="110">
        <v>0</v>
      </c>
      <c r="I45" s="110">
        <v>0.65</v>
      </c>
      <c r="J45" s="110">
        <v>0</v>
      </c>
    </row>
    <row r="46" spans="1:10" ht="22.5">
      <c r="A46" s="106" t="s">
        <v>231</v>
      </c>
      <c r="B46" s="110">
        <v>0.51800000000000002</v>
      </c>
      <c r="C46" s="110">
        <v>0.77880000000000005</v>
      </c>
      <c r="D46" s="110">
        <v>7.4999999999999997E-3</v>
      </c>
      <c r="E46" s="110">
        <v>0</v>
      </c>
      <c r="F46" s="110">
        <v>2</v>
      </c>
      <c r="G46" s="110">
        <v>5</v>
      </c>
      <c r="H46" s="110">
        <v>0</v>
      </c>
      <c r="I46" s="110">
        <v>0.4047</v>
      </c>
      <c r="J46" s="110">
        <v>0.34050000000000002</v>
      </c>
    </row>
    <row r="47" spans="1:10" ht="22.5">
      <c r="A47" s="106" t="s">
        <v>1549</v>
      </c>
      <c r="B47" s="110">
        <v>31.915392000000001</v>
      </c>
      <c r="C47" s="110">
        <v>17.981439999999999</v>
      </c>
      <c r="D47" s="110">
        <v>2.7901099999999999</v>
      </c>
      <c r="E47" s="110">
        <v>0.69903000000000004</v>
      </c>
      <c r="F47" s="110">
        <v>12</v>
      </c>
      <c r="G47" s="110">
        <v>47</v>
      </c>
      <c r="H47" s="110">
        <v>212</v>
      </c>
      <c r="I47" s="110">
        <v>8.5252520000000001</v>
      </c>
      <c r="J47" s="110">
        <v>3.5722999999999998</v>
      </c>
    </row>
    <row r="48" spans="1:10" ht="22.5">
      <c r="A48" s="106" t="s">
        <v>1550</v>
      </c>
      <c r="B48" s="110">
        <v>25.910392999999999</v>
      </c>
      <c r="C48" s="110">
        <v>20.909261999999998</v>
      </c>
      <c r="D48" s="110">
        <v>0.714055</v>
      </c>
      <c r="E48" s="110">
        <v>0.01</v>
      </c>
      <c r="F48" s="110">
        <v>6</v>
      </c>
      <c r="G48" s="110">
        <v>143</v>
      </c>
      <c r="H48" s="110">
        <v>2</v>
      </c>
      <c r="I48" s="110">
        <v>17.719937999999999</v>
      </c>
      <c r="J48" s="110">
        <v>12.775855999999999</v>
      </c>
    </row>
    <row r="49" spans="1:10" ht="22.5">
      <c r="A49" s="106" t="s">
        <v>233</v>
      </c>
      <c r="B49" s="110">
        <v>0.33200000000000002</v>
      </c>
      <c r="C49" s="110">
        <v>0</v>
      </c>
      <c r="D49" s="110">
        <v>6.0000000000000001E-3</v>
      </c>
      <c r="E49" s="110">
        <v>0</v>
      </c>
      <c r="F49" s="110">
        <v>0</v>
      </c>
      <c r="G49" s="110">
        <v>3</v>
      </c>
      <c r="H49" s="110">
        <v>0</v>
      </c>
      <c r="I49" s="110">
        <v>2.5999999999999999E-2</v>
      </c>
      <c r="J49" s="110">
        <v>0</v>
      </c>
    </row>
    <row r="50" spans="1:10" ht="22.5">
      <c r="A50" s="106" t="s">
        <v>238</v>
      </c>
      <c r="B50" s="110">
        <v>6.4419019999999998</v>
      </c>
      <c r="C50" s="110">
        <v>9.3128139999999995</v>
      </c>
      <c r="D50" s="110">
        <v>2.2281</v>
      </c>
      <c r="E50" s="110">
        <v>0.54610000000000003</v>
      </c>
      <c r="F50" s="110">
        <v>3</v>
      </c>
      <c r="G50" s="110">
        <v>118</v>
      </c>
      <c r="H50" s="110">
        <v>0</v>
      </c>
      <c r="I50" s="110">
        <v>3.1027019999999998</v>
      </c>
      <c r="J50" s="110">
        <v>1.1947000000000001</v>
      </c>
    </row>
    <row r="51" spans="1:10" ht="22.5">
      <c r="A51" s="106" t="s">
        <v>240</v>
      </c>
      <c r="B51" s="110">
        <v>7.0966699999999996</v>
      </c>
      <c r="C51" s="110">
        <v>10.482697999999999</v>
      </c>
      <c r="D51" s="110">
        <v>0.78415999999999997</v>
      </c>
      <c r="E51" s="110">
        <v>0</v>
      </c>
      <c r="F51" s="110">
        <v>5</v>
      </c>
      <c r="G51" s="110">
        <v>214</v>
      </c>
      <c r="H51" s="110">
        <v>0</v>
      </c>
      <c r="I51" s="110">
        <v>5.6996099999999998</v>
      </c>
      <c r="J51" s="110">
        <v>3.1443099999999999</v>
      </c>
    </row>
    <row r="52" spans="1:10" ht="22.5">
      <c r="A52" s="106" t="s">
        <v>1485</v>
      </c>
      <c r="B52" s="110">
        <v>0.39106999999999997</v>
      </c>
      <c r="C52" s="110">
        <v>0.47154000000000001</v>
      </c>
      <c r="D52" s="110">
        <v>5.7750000000000003E-2</v>
      </c>
      <c r="E52" s="110">
        <v>0</v>
      </c>
      <c r="F52" s="110">
        <v>1</v>
      </c>
      <c r="G52" s="110">
        <v>12</v>
      </c>
      <c r="H52" s="110">
        <v>0</v>
      </c>
      <c r="I52" s="110">
        <v>0.33332000000000001</v>
      </c>
      <c r="J52" s="110">
        <v>0.05</v>
      </c>
    </row>
    <row r="53" spans="1:10" ht="33.75">
      <c r="A53" s="106" t="s">
        <v>254</v>
      </c>
      <c r="B53" s="110">
        <v>8.002618</v>
      </c>
      <c r="C53" s="110">
        <v>3.7709600000000001</v>
      </c>
      <c r="D53" s="110">
        <v>0.200818</v>
      </c>
      <c r="E53" s="110">
        <v>5.7700000000000001E-2</v>
      </c>
      <c r="F53" s="110">
        <v>2</v>
      </c>
      <c r="G53" s="110">
        <v>65</v>
      </c>
      <c r="H53" s="110">
        <v>35</v>
      </c>
      <c r="I53" s="110">
        <v>2.4477899999999999</v>
      </c>
      <c r="J53" s="110">
        <v>8.158E-2</v>
      </c>
    </row>
    <row r="54" spans="1:10" ht="22.5">
      <c r="A54" s="106" t="s">
        <v>245</v>
      </c>
      <c r="B54" s="110">
        <v>3.0550000000000001E-2</v>
      </c>
      <c r="C54" s="110">
        <v>0.12130000000000001</v>
      </c>
      <c r="D54" s="110">
        <v>2.0549999999999999E-2</v>
      </c>
      <c r="E54" s="110">
        <v>0</v>
      </c>
      <c r="F54" s="110">
        <v>0</v>
      </c>
      <c r="G54" s="110">
        <v>0</v>
      </c>
      <c r="H54" s="110">
        <v>2</v>
      </c>
      <c r="I54" s="110">
        <v>0.01</v>
      </c>
      <c r="J54" s="110">
        <v>7.0000000000000001E-3</v>
      </c>
    </row>
    <row r="55" spans="1:10" ht="33.75">
      <c r="A55" s="106" t="s">
        <v>246</v>
      </c>
      <c r="B55" s="110">
        <v>0.16192000000000001</v>
      </c>
      <c r="C55" s="110">
        <v>0</v>
      </c>
      <c r="D55" s="110">
        <v>2.1899999999999999E-2</v>
      </c>
      <c r="E55" s="110">
        <v>0</v>
      </c>
      <c r="F55" s="110">
        <v>1</v>
      </c>
      <c r="G55" s="110">
        <v>4</v>
      </c>
      <c r="H55" s="110">
        <v>2</v>
      </c>
      <c r="I55" s="110">
        <v>9.4020000000000006E-2</v>
      </c>
      <c r="J55" s="110">
        <v>1.95E-2</v>
      </c>
    </row>
    <row r="56" spans="1:10" ht="45">
      <c r="A56" s="106" t="s">
        <v>242</v>
      </c>
      <c r="B56" s="110">
        <v>4.6828200000000004</v>
      </c>
      <c r="C56" s="110">
        <v>0</v>
      </c>
      <c r="D56" s="110">
        <v>9.4399999999999998E-2</v>
      </c>
      <c r="E56" s="110">
        <v>1.4999999999999999E-2</v>
      </c>
      <c r="F56" s="110">
        <v>1</v>
      </c>
      <c r="G56" s="110">
        <v>19</v>
      </c>
      <c r="H56" s="110">
        <v>12</v>
      </c>
      <c r="I56" s="110">
        <v>4.57742</v>
      </c>
      <c r="J56" s="110">
        <v>0.01</v>
      </c>
    </row>
    <row r="57" spans="1:10" ht="33.75">
      <c r="A57" s="106" t="s">
        <v>248</v>
      </c>
      <c r="B57" s="110">
        <v>0.60987999999999998</v>
      </c>
      <c r="C57" s="110">
        <v>0.8</v>
      </c>
      <c r="D57" s="110">
        <v>0.29580000000000001</v>
      </c>
      <c r="E57" s="110">
        <v>2.3E-2</v>
      </c>
      <c r="F57" s="110">
        <v>0</v>
      </c>
      <c r="G57" s="110">
        <v>5</v>
      </c>
      <c r="H57" s="110">
        <v>8</v>
      </c>
      <c r="I57" s="110">
        <v>0.29908000000000001</v>
      </c>
      <c r="J57" s="110">
        <v>0.02</v>
      </c>
    </row>
    <row r="58" spans="1:10" ht="22.5">
      <c r="A58" s="106" t="s">
        <v>1552</v>
      </c>
      <c r="B58" s="110">
        <v>0.71199999999999997</v>
      </c>
      <c r="C58" s="110">
        <v>0</v>
      </c>
      <c r="D58" s="110">
        <v>1.2E-2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</row>
    <row r="59" spans="1:10">
      <c r="A59" s="106" t="s">
        <v>256</v>
      </c>
      <c r="B59" s="110">
        <v>0.16162000000000001</v>
      </c>
      <c r="C59" s="110">
        <v>0.3</v>
      </c>
      <c r="D59" s="110">
        <v>0.15</v>
      </c>
      <c r="E59" s="110">
        <v>0</v>
      </c>
      <c r="F59" s="110">
        <v>0</v>
      </c>
      <c r="G59" s="110">
        <v>2</v>
      </c>
      <c r="H59" s="110">
        <v>1</v>
      </c>
      <c r="I59" s="110">
        <v>1.162E-2</v>
      </c>
      <c r="J59" s="110">
        <v>0</v>
      </c>
    </row>
    <row r="60" spans="1:10" ht="22.5">
      <c r="A60" s="106" t="s">
        <v>272</v>
      </c>
      <c r="B60" s="110">
        <v>2.38741</v>
      </c>
      <c r="C60" s="110">
        <v>0.98421000000000003</v>
      </c>
      <c r="D60" s="110">
        <v>0.79103999999999997</v>
      </c>
      <c r="E60" s="110">
        <v>0.79103999999999997</v>
      </c>
      <c r="F60" s="110">
        <v>3</v>
      </c>
      <c r="G60" s="110">
        <v>33</v>
      </c>
      <c r="H60" s="110">
        <v>0</v>
      </c>
      <c r="I60" s="110">
        <v>0.74202999999999997</v>
      </c>
      <c r="J60" s="110">
        <v>0.11219999999999999</v>
      </c>
    </row>
    <row r="61" spans="1:10" ht="22.5">
      <c r="A61" s="106" t="s">
        <v>275</v>
      </c>
      <c r="B61" s="110">
        <v>1.69868</v>
      </c>
      <c r="C61" s="110">
        <v>9.6893399999999996</v>
      </c>
      <c r="D61" s="110">
        <v>7.5999999999999998E-2</v>
      </c>
      <c r="E61" s="110">
        <v>4.5999999999999999E-2</v>
      </c>
      <c r="F61" s="110">
        <v>0</v>
      </c>
      <c r="G61" s="110">
        <v>4</v>
      </c>
      <c r="H61" s="110">
        <v>3</v>
      </c>
      <c r="I61" s="110">
        <v>7.4679999999999996E-2</v>
      </c>
      <c r="J61" s="110">
        <v>0</v>
      </c>
    </row>
    <row r="62" spans="1:10" ht="22.5">
      <c r="A62" s="106" t="s">
        <v>276</v>
      </c>
      <c r="B62" s="110">
        <v>1.7215</v>
      </c>
      <c r="C62" s="110">
        <v>1.7195</v>
      </c>
      <c r="D62" s="110">
        <v>0.01</v>
      </c>
      <c r="E62" s="110">
        <v>0</v>
      </c>
      <c r="F62" s="110">
        <v>0</v>
      </c>
      <c r="G62" s="110">
        <v>0</v>
      </c>
      <c r="H62" s="110">
        <v>2</v>
      </c>
      <c r="I62" s="110">
        <v>1.15E-2</v>
      </c>
      <c r="J62" s="110">
        <v>7.0000000000000001E-3</v>
      </c>
    </row>
    <row r="63" spans="1:10" ht="22.5">
      <c r="A63" s="106" t="s">
        <v>279</v>
      </c>
      <c r="B63" s="110">
        <v>1.613516</v>
      </c>
      <c r="C63" s="110">
        <v>0.35519000000000001</v>
      </c>
      <c r="D63" s="110">
        <v>0.11915000000000001</v>
      </c>
      <c r="E63" s="110">
        <v>0</v>
      </c>
      <c r="F63" s="110">
        <v>3</v>
      </c>
      <c r="G63" s="110">
        <v>58</v>
      </c>
      <c r="H63" s="110">
        <v>0</v>
      </c>
      <c r="I63" s="110">
        <v>1.4943660000000001</v>
      </c>
      <c r="J63" s="110">
        <v>0.62770000000000004</v>
      </c>
    </row>
    <row r="64" spans="1:10" ht="22.5">
      <c r="A64" s="106" t="s">
        <v>259</v>
      </c>
      <c r="B64" s="110">
        <v>2.3439800000000002</v>
      </c>
      <c r="C64" s="110">
        <v>0.16028999999999999</v>
      </c>
      <c r="D64" s="110">
        <v>0.12834999999999999</v>
      </c>
      <c r="E64" s="110">
        <v>5.0000000000000001E-3</v>
      </c>
      <c r="F64" s="110">
        <v>5</v>
      </c>
      <c r="G64" s="110">
        <v>40</v>
      </c>
      <c r="H64" s="110">
        <v>12</v>
      </c>
      <c r="I64" s="110">
        <v>2.2121300000000002</v>
      </c>
      <c r="J64" s="110">
        <v>0.1447</v>
      </c>
    </row>
    <row r="65" spans="1:10" ht="22.5">
      <c r="A65" s="106" t="s">
        <v>1553</v>
      </c>
      <c r="B65" s="110">
        <v>0.01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1</v>
      </c>
      <c r="I65" s="110">
        <v>0.01</v>
      </c>
      <c r="J65" s="110">
        <v>0</v>
      </c>
    </row>
    <row r="66" spans="1:10">
      <c r="A66" s="106" t="s">
        <v>261</v>
      </c>
      <c r="B66" s="110">
        <v>2.358E-2</v>
      </c>
      <c r="C66" s="110">
        <v>1.4999999999999999E-2</v>
      </c>
      <c r="D66" s="110">
        <v>0</v>
      </c>
      <c r="E66" s="110">
        <v>0</v>
      </c>
      <c r="F66" s="110">
        <v>0</v>
      </c>
      <c r="G66" s="110">
        <v>3</v>
      </c>
      <c r="H66" s="110">
        <v>0</v>
      </c>
      <c r="I66" s="110">
        <v>2.358E-2</v>
      </c>
      <c r="J66" s="110">
        <v>4.5999999999999999E-3</v>
      </c>
    </row>
    <row r="67" spans="1:10">
      <c r="A67" s="106" t="s">
        <v>266</v>
      </c>
      <c r="B67" s="110">
        <v>0.67911999999999995</v>
      </c>
      <c r="C67" s="110">
        <v>2.0857000000000001</v>
      </c>
      <c r="D67" s="110">
        <v>0.18790000000000001</v>
      </c>
      <c r="E67" s="110">
        <v>4.4999999999999997E-3</v>
      </c>
      <c r="F67" s="110">
        <v>3</v>
      </c>
      <c r="G67" s="110">
        <v>18</v>
      </c>
      <c r="H67" s="110">
        <v>18</v>
      </c>
      <c r="I67" s="110">
        <v>0.48121999999999998</v>
      </c>
      <c r="J67" s="110">
        <v>0.12180000000000001</v>
      </c>
    </row>
    <row r="68" spans="1:10">
      <c r="A68" s="106" t="s">
        <v>268</v>
      </c>
      <c r="B68" s="110">
        <v>4.0500000000000001E-2</v>
      </c>
      <c r="C68" s="110">
        <v>0</v>
      </c>
      <c r="D68" s="110">
        <v>1.4999999999999999E-2</v>
      </c>
      <c r="E68" s="110">
        <v>0</v>
      </c>
      <c r="F68" s="110">
        <v>0</v>
      </c>
      <c r="G68" s="110">
        <v>0</v>
      </c>
      <c r="H68" s="110">
        <v>3</v>
      </c>
      <c r="I68" s="110">
        <v>2.5499999999999998E-2</v>
      </c>
      <c r="J68" s="110">
        <v>1.0500000000000001E-2</v>
      </c>
    </row>
    <row r="69" spans="1:10" ht="22.5">
      <c r="A69" s="106" t="s">
        <v>280</v>
      </c>
      <c r="B69" s="110">
        <v>2.8654299999999999</v>
      </c>
      <c r="C69" s="110">
        <v>1.22529</v>
      </c>
      <c r="D69" s="110">
        <v>0.1052</v>
      </c>
      <c r="E69" s="110">
        <v>0</v>
      </c>
      <c r="F69" s="110">
        <v>3</v>
      </c>
      <c r="G69" s="110">
        <v>57</v>
      </c>
      <c r="H69" s="110">
        <v>3</v>
      </c>
      <c r="I69" s="110">
        <v>1.87771</v>
      </c>
      <c r="J69" s="110">
        <v>0.62980000000000003</v>
      </c>
    </row>
    <row r="70" spans="1:10" ht="22.5">
      <c r="A70" s="106" t="s">
        <v>299</v>
      </c>
      <c r="B70" s="110">
        <v>0.81640000000000001</v>
      </c>
      <c r="C70" s="110">
        <v>0.8972</v>
      </c>
      <c r="D70" s="110">
        <v>0.47</v>
      </c>
      <c r="E70" s="110">
        <v>0.27</v>
      </c>
      <c r="F70" s="110">
        <v>0</v>
      </c>
      <c r="G70" s="110">
        <v>12</v>
      </c>
      <c r="H70" s="110">
        <v>11</v>
      </c>
      <c r="I70" s="110">
        <v>0.22339999999999999</v>
      </c>
      <c r="J70" s="110">
        <v>6.3100000000000003E-2</v>
      </c>
    </row>
    <row r="71" spans="1:10" ht="22.5">
      <c r="A71" s="106" t="s">
        <v>300</v>
      </c>
      <c r="B71" s="110">
        <v>2.5807199999999999</v>
      </c>
      <c r="C71" s="110">
        <v>2.4190100000000001</v>
      </c>
      <c r="D71" s="110">
        <v>1.3348800000000001</v>
      </c>
      <c r="E71" s="110">
        <v>0</v>
      </c>
      <c r="F71" s="110">
        <v>3</v>
      </c>
      <c r="G71" s="110">
        <v>12</v>
      </c>
      <c r="H71" s="110">
        <v>0</v>
      </c>
      <c r="I71" s="110">
        <v>0.28408</v>
      </c>
      <c r="J71" s="110">
        <v>8.4019999999999997E-2</v>
      </c>
    </row>
    <row r="72" spans="1:10" ht="22.5">
      <c r="A72" s="106" t="s">
        <v>302</v>
      </c>
      <c r="B72" s="110">
        <v>1.60626</v>
      </c>
      <c r="C72" s="110">
        <v>0</v>
      </c>
      <c r="D72" s="110">
        <v>0.17884</v>
      </c>
      <c r="E72" s="110">
        <v>0.14584</v>
      </c>
      <c r="F72" s="110">
        <v>0</v>
      </c>
      <c r="G72" s="110">
        <v>11</v>
      </c>
      <c r="H72" s="110">
        <v>41</v>
      </c>
      <c r="I72" s="110">
        <v>1.40042</v>
      </c>
      <c r="J72" s="110">
        <v>0.4728</v>
      </c>
    </row>
    <row r="73" spans="1:10" ht="22.5">
      <c r="A73" s="106" t="s">
        <v>1554</v>
      </c>
      <c r="B73" s="110">
        <v>1.055E-2</v>
      </c>
      <c r="C73" s="110">
        <v>0</v>
      </c>
      <c r="D73" s="110">
        <v>0</v>
      </c>
      <c r="E73" s="110">
        <v>0</v>
      </c>
      <c r="F73" s="110">
        <v>0</v>
      </c>
      <c r="G73" s="110">
        <v>2</v>
      </c>
      <c r="H73" s="110">
        <v>0</v>
      </c>
      <c r="I73" s="110">
        <v>9.0500000000000008E-3</v>
      </c>
      <c r="J73" s="110">
        <v>0</v>
      </c>
    </row>
    <row r="74" spans="1:10" ht="22.5">
      <c r="A74" s="106" t="s">
        <v>303</v>
      </c>
      <c r="B74" s="110">
        <v>0.1255</v>
      </c>
      <c r="C74" s="110">
        <v>6.4299999999999996E-2</v>
      </c>
      <c r="D74" s="110">
        <v>4.8000000000000001E-2</v>
      </c>
      <c r="E74" s="110">
        <v>2.5000000000000001E-2</v>
      </c>
      <c r="F74" s="110">
        <v>0</v>
      </c>
      <c r="G74" s="110">
        <v>4</v>
      </c>
      <c r="H74" s="110">
        <v>5</v>
      </c>
      <c r="I74" s="110">
        <v>5.45E-2</v>
      </c>
      <c r="J74" s="110">
        <v>1.6E-2</v>
      </c>
    </row>
    <row r="75" spans="1:10" ht="22.5">
      <c r="A75" s="106" t="s">
        <v>304</v>
      </c>
      <c r="B75" s="110">
        <v>8.4099999999999994E-2</v>
      </c>
      <c r="C75" s="110">
        <v>0.42</v>
      </c>
      <c r="D75" s="110">
        <v>1.06E-2</v>
      </c>
      <c r="E75" s="110">
        <v>0</v>
      </c>
      <c r="F75" s="110">
        <v>0</v>
      </c>
      <c r="G75" s="110">
        <v>5</v>
      </c>
      <c r="H75" s="110">
        <v>4</v>
      </c>
      <c r="I75" s="110">
        <v>7.3499999999999996E-2</v>
      </c>
      <c r="J75" s="110">
        <v>2.5000000000000001E-2</v>
      </c>
    </row>
    <row r="76" spans="1:10">
      <c r="A76" s="106" t="s">
        <v>283</v>
      </c>
      <c r="B76" s="110">
        <v>0.1958</v>
      </c>
      <c r="C76" s="110">
        <v>5.5660000000000001E-2</v>
      </c>
      <c r="D76" s="110">
        <v>2.1100000000000001E-2</v>
      </c>
      <c r="E76" s="110">
        <v>0</v>
      </c>
      <c r="F76" s="110">
        <v>4</v>
      </c>
      <c r="G76" s="110">
        <v>11</v>
      </c>
      <c r="H76" s="110">
        <v>0</v>
      </c>
      <c r="I76" s="110">
        <v>0.1487</v>
      </c>
      <c r="J76" s="110">
        <v>1.7919999999999998E-2</v>
      </c>
    </row>
    <row r="77" spans="1:10">
      <c r="A77" s="106" t="s">
        <v>287</v>
      </c>
      <c r="B77" s="110">
        <v>1.47932</v>
      </c>
      <c r="C77" s="110">
        <v>0.82550999999999997</v>
      </c>
      <c r="D77" s="110">
        <v>6.6820000000000004E-2</v>
      </c>
      <c r="E77" s="110">
        <v>0</v>
      </c>
      <c r="F77" s="110">
        <v>2</v>
      </c>
      <c r="G77" s="110">
        <v>16</v>
      </c>
      <c r="H77" s="110">
        <v>0</v>
      </c>
      <c r="I77" s="110">
        <v>1.4125000000000001</v>
      </c>
      <c r="J77" s="110">
        <v>0.16450000000000001</v>
      </c>
    </row>
    <row r="78" spans="1:10">
      <c r="A78" s="106" t="s">
        <v>290</v>
      </c>
      <c r="B78" s="110">
        <v>0.51639000000000002</v>
      </c>
      <c r="C78" s="110">
        <v>0.38063999999999998</v>
      </c>
      <c r="D78" s="110">
        <v>1.4999999999999999E-2</v>
      </c>
      <c r="E78" s="110">
        <v>0</v>
      </c>
      <c r="F78" s="110">
        <v>3</v>
      </c>
      <c r="G78" s="110">
        <v>12</v>
      </c>
      <c r="H78" s="110">
        <v>0</v>
      </c>
      <c r="I78" s="110">
        <v>0.50139</v>
      </c>
      <c r="J78" s="110">
        <v>0</v>
      </c>
    </row>
    <row r="79" spans="1:10" ht="22.5">
      <c r="A79" s="106" t="s">
        <v>312</v>
      </c>
      <c r="B79" s="110">
        <v>0.32484000000000002</v>
      </c>
      <c r="C79" s="110">
        <v>1.0999999999999999E-2</v>
      </c>
      <c r="D79" s="110">
        <v>3.7999999999999999E-2</v>
      </c>
      <c r="E79" s="110">
        <v>3.5000000000000003E-2</v>
      </c>
      <c r="F79" s="110">
        <v>0</v>
      </c>
      <c r="G79" s="110">
        <v>7</v>
      </c>
      <c r="H79" s="110">
        <v>19</v>
      </c>
      <c r="I79" s="110">
        <v>0.21284</v>
      </c>
      <c r="J79" s="110">
        <v>4.1799999999999997E-2</v>
      </c>
    </row>
    <row r="80" spans="1:10" ht="22.5">
      <c r="A80" s="106" t="s">
        <v>1555</v>
      </c>
      <c r="B80" s="110">
        <v>90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</row>
    <row r="81" spans="1:10" ht="22.5">
      <c r="A81" s="106" t="s">
        <v>308</v>
      </c>
      <c r="B81" s="110">
        <v>0.8599</v>
      </c>
      <c r="C81" s="110">
        <v>1.37</v>
      </c>
      <c r="D81" s="110">
        <v>0.72850000000000004</v>
      </c>
      <c r="E81" s="110">
        <v>0.27050000000000002</v>
      </c>
      <c r="F81" s="110">
        <v>0</v>
      </c>
      <c r="G81" s="110">
        <v>2</v>
      </c>
      <c r="H81" s="110">
        <v>9</v>
      </c>
      <c r="I81" s="110">
        <v>0.1164</v>
      </c>
      <c r="J81" s="110">
        <v>2.4E-2</v>
      </c>
    </row>
    <row r="82" spans="1:10" ht="22.5">
      <c r="A82" s="106" t="s">
        <v>323</v>
      </c>
      <c r="B82" s="110">
        <v>1.73488</v>
      </c>
      <c r="C82" s="110">
        <v>0.30320999999999998</v>
      </c>
      <c r="D82" s="110">
        <v>1.2112499999999999</v>
      </c>
      <c r="E82" s="110">
        <v>1.4999999999999999E-2</v>
      </c>
      <c r="F82" s="110">
        <v>4</v>
      </c>
      <c r="G82" s="110">
        <v>18</v>
      </c>
      <c r="H82" s="110">
        <v>19</v>
      </c>
      <c r="I82" s="110">
        <v>0.43263000000000001</v>
      </c>
      <c r="J82" s="110">
        <v>0.11325</v>
      </c>
    </row>
    <row r="83" spans="1:10" ht="22.5">
      <c r="A83" s="106" t="s">
        <v>325</v>
      </c>
      <c r="B83" s="110">
        <v>7.5553600000000003</v>
      </c>
      <c r="C83" s="110">
        <v>1.65381</v>
      </c>
      <c r="D83" s="110">
        <v>0.96706999999999999</v>
      </c>
      <c r="E83" s="110">
        <v>0</v>
      </c>
      <c r="F83" s="110">
        <v>6</v>
      </c>
      <c r="G83" s="110">
        <v>176</v>
      </c>
      <c r="H83" s="110">
        <v>3</v>
      </c>
      <c r="I83" s="110">
        <v>6.5867899999999997</v>
      </c>
      <c r="J83" s="110">
        <v>1.6269499999999999</v>
      </c>
    </row>
    <row r="84" spans="1:10" ht="22.5">
      <c r="A84" s="106" t="s">
        <v>330</v>
      </c>
      <c r="B84" s="110">
        <v>5.7900999999999998</v>
      </c>
      <c r="C84" s="110">
        <v>1.1464000000000001</v>
      </c>
      <c r="D84" s="110">
        <v>1.6779999999999999</v>
      </c>
      <c r="E84" s="110">
        <v>0.05</v>
      </c>
      <c r="F84" s="110">
        <v>6</v>
      </c>
      <c r="G84" s="110">
        <v>19</v>
      </c>
      <c r="H84" s="110">
        <v>28</v>
      </c>
      <c r="I84" s="110">
        <v>4.0388999999999999</v>
      </c>
      <c r="J84" s="110">
        <v>0.34420000000000001</v>
      </c>
    </row>
    <row r="85" spans="1:10" ht="22.5">
      <c r="A85" s="106" t="s">
        <v>334</v>
      </c>
      <c r="B85" s="110">
        <v>0.22575000000000001</v>
      </c>
      <c r="C85" s="110">
        <v>1.0099499999999999</v>
      </c>
      <c r="D85" s="110">
        <v>4.3450000000000003E-2</v>
      </c>
      <c r="E85" s="110">
        <v>6.0000000000000001E-3</v>
      </c>
      <c r="F85" s="110">
        <v>0</v>
      </c>
      <c r="G85" s="110">
        <v>7</v>
      </c>
      <c r="H85" s="110">
        <v>16</v>
      </c>
      <c r="I85" s="110">
        <v>0.1673</v>
      </c>
      <c r="J85" s="110">
        <v>3.4500000000000003E-2</v>
      </c>
    </row>
    <row r="86" spans="1:10" ht="22.5">
      <c r="A86" s="106" t="s">
        <v>338</v>
      </c>
      <c r="B86" s="110">
        <v>2.75E-2</v>
      </c>
      <c r="C86" s="110">
        <v>1.8800000000000001E-2</v>
      </c>
      <c r="D86" s="110">
        <v>1.2E-2</v>
      </c>
      <c r="E86" s="110">
        <v>0</v>
      </c>
      <c r="F86" s="110">
        <v>0</v>
      </c>
      <c r="G86" s="110">
        <v>3</v>
      </c>
      <c r="H86" s="110">
        <v>0</v>
      </c>
      <c r="I86" s="110">
        <v>1.55E-2</v>
      </c>
      <c r="J86" s="110">
        <v>0</v>
      </c>
    </row>
    <row r="87" spans="1:10" ht="22.5">
      <c r="A87" s="106" t="s">
        <v>340</v>
      </c>
      <c r="B87" s="110">
        <v>0.20785000000000001</v>
      </c>
      <c r="C87" s="110">
        <v>3.015E-2</v>
      </c>
      <c r="D87" s="110">
        <v>2.0500000000000001E-2</v>
      </c>
      <c r="E87" s="110">
        <v>0</v>
      </c>
      <c r="F87" s="110">
        <v>3</v>
      </c>
      <c r="G87" s="110">
        <v>9</v>
      </c>
      <c r="H87" s="110">
        <v>0</v>
      </c>
      <c r="I87" s="110">
        <v>0.18734999999999999</v>
      </c>
      <c r="J87" s="110">
        <v>2.4299999999999999E-2</v>
      </c>
    </row>
    <row r="88" spans="1:10" ht="22.5">
      <c r="A88" s="106" t="s">
        <v>314</v>
      </c>
      <c r="B88" s="110">
        <v>6.5000000000000002E-2</v>
      </c>
      <c r="C88" s="110">
        <v>2.001E-2</v>
      </c>
      <c r="D88" s="110">
        <v>0</v>
      </c>
      <c r="E88" s="110">
        <v>0</v>
      </c>
      <c r="F88" s="110">
        <v>3</v>
      </c>
      <c r="G88" s="110">
        <v>0</v>
      </c>
      <c r="H88" s="110">
        <v>0</v>
      </c>
      <c r="I88" s="110">
        <v>6.5000000000000002E-2</v>
      </c>
      <c r="J88" s="110">
        <v>0</v>
      </c>
    </row>
    <row r="89" spans="1:10" ht="22.5">
      <c r="A89" s="106" t="s">
        <v>346</v>
      </c>
      <c r="B89" s="110">
        <v>0.37530000000000002</v>
      </c>
      <c r="C89" s="110">
        <v>6.0000000000000001E-3</v>
      </c>
      <c r="D89" s="110">
        <v>5.5E-2</v>
      </c>
      <c r="E89" s="110">
        <v>0.02</v>
      </c>
      <c r="F89" s="110">
        <v>0</v>
      </c>
      <c r="G89" s="110">
        <v>7</v>
      </c>
      <c r="H89" s="110">
        <v>4</v>
      </c>
      <c r="I89" s="110">
        <v>0.32029999999999997</v>
      </c>
      <c r="J89" s="110">
        <v>0.06</v>
      </c>
    </row>
    <row r="90" spans="1:10" ht="22.5">
      <c r="A90" s="106" t="s">
        <v>351</v>
      </c>
      <c r="B90" s="110">
        <v>2.6918000000000002</v>
      </c>
      <c r="C90" s="110">
        <v>7.22E-2</v>
      </c>
      <c r="D90" s="110">
        <v>2.532</v>
      </c>
      <c r="E90" s="110">
        <v>7.0000000000000001E-3</v>
      </c>
      <c r="F90" s="110">
        <v>0</v>
      </c>
      <c r="G90" s="110">
        <v>2</v>
      </c>
      <c r="H90" s="110">
        <v>6</v>
      </c>
      <c r="I90" s="110">
        <v>0.1258</v>
      </c>
      <c r="J90" s="110">
        <v>0</v>
      </c>
    </row>
    <row r="91" spans="1:10" ht="22.5">
      <c r="A91" s="106" t="s">
        <v>354</v>
      </c>
      <c r="B91" s="110">
        <v>1.74597</v>
      </c>
      <c r="C91" s="110">
        <v>0.96384999999999998</v>
      </c>
      <c r="D91" s="110">
        <v>1.6250100000000001</v>
      </c>
      <c r="E91" s="110">
        <v>0</v>
      </c>
      <c r="F91" s="110">
        <v>0</v>
      </c>
      <c r="G91" s="110">
        <v>8</v>
      </c>
      <c r="H91" s="110">
        <v>2</v>
      </c>
      <c r="I91" s="110">
        <v>9.1999999999999998E-2</v>
      </c>
      <c r="J91" s="110">
        <v>2.5000000000000001E-2</v>
      </c>
    </row>
    <row r="92" spans="1:10" ht="22.5">
      <c r="A92" s="106" t="s">
        <v>355</v>
      </c>
      <c r="B92" s="110">
        <v>2.1344599999999998</v>
      </c>
      <c r="C92" s="110">
        <v>1.7984599999999999</v>
      </c>
      <c r="D92" s="110">
        <v>0.70762999999999998</v>
      </c>
      <c r="E92" s="110">
        <v>0.14773</v>
      </c>
      <c r="F92" s="110">
        <v>4</v>
      </c>
      <c r="G92" s="110">
        <v>10</v>
      </c>
      <c r="H92" s="110">
        <v>47</v>
      </c>
      <c r="I92" s="110">
        <v>0.87846999999999997</v>
      </c>
      <c r="J92" s="110">
        <v>0.21099999999999999</v>
      </c>
    </row>
    <row r="93" spans="1:10" ht="22.5">
      <c r="A93" s="106" t="s">
        <v>358</v>
      </c>
      <c r="B93" s="110">
        <v>3.0041799999999999</v>
      </c>
      <c r="C93" s="110">
        <v>1.9753000000000001</v>
      </c>
      <c r="D93" s="110">
        <v>1.15195</v>
      </c>
      <c r="E93" s="110">
        <v>9.7600000000000006E-2</v>
      </c>
      <c r="F93" s="110">
        <v>1</v>
      </c>
      <c r="G93" s="110">
        <v>25</v>
      </c>
      <c r="H93" s="110">
        <v>105</v>
      </c>
      <c r="I93" s="110">
        <v>1.56829</v>
      </c>
      <c r="J93" s="110">
        <v>0.35899999999999999</v>
      </c>
    </row>
    <row r="94" spans="1:10" ht="22.5">
      <c r="A94" s="106" t="s">
        <v>360</v>
      </c>
      <c r="B94" s="110">
        <v>1.52075</v>
      </c>
      <c r="C94" s="110">
        <v>0.90217999999999998</v>
      </c>
      <c r="D94" s="110">
        <v>0.45350000000000001</v>
      </c>
      <c r="E94" s="110">
        <v>5.3499999999999999E-2</v>
      </c>
      <c r="F94" s="110">
        <v>0</v>
      </c>
      <c r="G94" s="110">
        <v>15</v>
      </c>
      <c r="H94" s="110">
        <v>98</v>
      </c>
      <c r="I94" s="110">
        <v>1.0021500000000001</v>
      </c>
      <c r="J94" s="110">
        <v>0.34549999999999997</v>
      </c>
    </row>
    <row r="95" spans="1:10" ht="22.5">
      <c r="A95" s="106" t="s">
        <v>362</v>
      </c>
      <c r="B95" s="110">
        <v>8.0747999999999998</v>
      </c>
      <c r="C95" s="110">
        <v>8.0597999999999992</v>
      </c>
      <c r="D95" s="110">
        <v>0</v>
      </c>
      <c r="E95" s="110">
        <v>0</v>
      </c>
      <c r="F95" s="110">
        <v>1</v>
      </c>
      <c r="G95" s="110">
        <v>0</v>
      </c>
      <c r="H95" s="110">
        <v>0</v>
      </c>
      <c r="I95" s="110">
        <v>7.4800000000000005E-2</v>
      </c>
      <c r="J95" s="110">
        <v>0</v>
      </c>
    </row>
    <row r="96" spans="1:10" ht="22.5">
      <c r="A96" s="106" t="s">
        <v>364</v>
      </c>
      <c r="B96" s="110">
        <v>23.477399999999999</v>
      </c>
      <c r="C96" s="110">
        <v>0</v>
      </c>
      <c r="D96" s="110">
        <v>18.172499999999999</v>
      </c>
      <c r="E96" s="110">
        <v>0.04</v>
      </c>
      <c r="F96" s="110">
        <v>1</v>
      </c>
      <c r="G96" s="110">
        <v>4</v>
      </c>
      <c r="H96" s="110">
        <v>35</v>
      </c>
      <c r="I96" s="110">
        <v>1.2875000000000001</v>
      </c>
      <c r="J96" s="110">
        <v>1.0049999999999999</v>
      </c>
    </row>
    <row r="97" spans="1:10" ht="22.5">
      <c r="A97" s="106" t="s">
        <v>366</v>
      </c>
      <c r="B97" s="110">
        <v>2.05586</v>
      </c>
      <c r="C97" s="110">
        <v>3.7768600000000001</v>
      </c>
      <c r="D97" s="110">
        <v>1.5487599999999999</v>
      </c>
      <c r="E97" s="110">
        <v>0</v>
      </c>
      <c r="F97" s="110">
        <v>0</v>
      </c>
      <c r="G97" s="110">
        <v>9</v>
      </c>
      <c r="H97" s="110">
        <v>0</v>
      </c>
      <c r="I97" s="110">
        <v>0.5071</v>
      </c>
      <c r="J97" s="110">
        <v>0.4985</v>
      </c>
    </row>
    <row r="98" spans="1:10" ht="22.5">
      <c r="A98" s="106" t="s">
        <v>318</v>
      </c>
      <c r="B98" s="110">
        <v>8.2630400000000002</v>
      </c>
      <c r="C98" s="110">
        <v>7.1023199999999997</v>
      </c>
      <c r="D98" s="110">
        <v>0.57250000000000001</v>
      </c>
      <c r="E98" s="110">
        <v>0</v>
      </c>
      <c r="F98" s="110">
        <v>5</v>
      </c>
      <c r="G98" s="110">
        <v>32</v>
      </c>
      <c r="H98" s="110">
        <v>0</v>
      </c>
      <c r="I98" s="110">
        <v>1.12564</v>
      </c>
      <c r="J98" s="110">
        <v>0.53700999999999999</v>
      </c>
    </row>
    <row r="99" spans="1:10" ht="22.5">
      <c r="A99" s="106" t="s">
        <v>448</v>
      </c>
      <c r="B99" s="110">
        <v>0.24698000000000001</v>
      </c>
      <c r="C99" s="110">
        <v>0.01</v>
      </c>
      <c r="D99" s="110">
        <v>6.6960000000000006E-2</v>
      </c>
      <c r="E99" s="110">
        <v>1.4999999999999999E-2</v>
      </c>
      <c r="F99" s="110">
        <v>0</v>
      </c>
      <c r="G99" s="110">
        <v>11</v>
      </c>
      <c r="H99" s="110">
        <v>14</v>
      </c>
      <c r="I99" s="110">
        <v>0.16652</v>
      </c>
      <c r="J99" s="110">
        <v>6.8409999999999999E-2</v>
      </c>
    </row>
    <row r="100" spans="1:10" ht="22.5">
      <c r="A100" s="106" t="s">
        <v>438</v>
      </c>
      <c r="B100" s="110">
        <v>6.6449999999999995E-2</v>
      </c>
      <c r="C100" s="110">
        <v>7.0099999999999997E-3</v>
      </c>
      <c r="D100" s="110">
        <v>1.7399999999999999E-2</v>
      </c>
      <c r="E100" s="110">
        <v>0</v>
      </c>
      <c r="F100" s="110">
        <v>0</v>
      </c>
      <c r="G100" s="110">
        <v>6</v>
      </c>
      <c r="H100" s="110">
        <v>0</v>
      </c>
      <c r="I100" s="110">
        <v>2.7040000000000002E-2</v>
      </c>
      <c r="J100" s="110">
        <v>3.5000000000000001E-3</v>
      </c>
    </row>
    <row r="101" spans="1:10" ht="22.5">
      <c r="A101" s="106" t="s">
        <v>449</v>
      </c>
      <c r="B101" s="110">
        <v>0.16059999999999999</v>
      </c>
      <c r="C101" s="110">
        <v>1.06E-2</v>
      </c>
      <c r="D101" s="110">
        <v>7.2330000000000005E-2</v>
      </c>
      <c r="E101" s="110">
        <v>3.0000000000000001E-3</v>
      </c>
      <c r="F101" s="110">
        <v>0</v>
      </c>
      <c r="G101" s="110">
        <v>6</v>
      </c>
      <c r="H101" s="110">
        <v>4</v>
      </c>
      <c r="I101" s="110">
        <v>8.8270000000000001E-2</v>
      </c>
      <c r="J101" s="110">
        <v>0.04</v>
      </c>
    </row>
    <row r="102" spans="1:10" ht="22.5">
      <c r="A102" s="106" t="s">
        <v>407</v>
      </c>
      <c r="B102" s="110">
        <v>0.17086999999999999</v>
      </c>
      <c r="C102" s="110">
        <v>1.06E-2</v>
      </c>
      <c r="D102" s="110">
        <v>5.1679999999999997E-2</v>
      </c>
      <c r="E102" s="110">
        <v>1.668E-2</v>
      </c>
      <c r="F102" s="110">
        <v>0</v>
      </c>
      <c r="G102" s="110">
        <v>12</v>
      </c>
      <c r="H102" s="110">
        <v>10</v>
      </c>
      <c r="I102" s="110">
        <v>0.11919</v>
      </c>
      <c r="J102" s="110">
        <v>5.1299999999999998E-2</v>
      </c>
    </row>
    <row r="103" spans="1:10" ht="22.5">
      <c r="A103" s="106" t="s">
        <v>140</v>
      </c>
      <c r="B103" s="110">
        <v>6.7360000000000003E-2</v>
      </c>
      <c r="C103" s="110">
        <v>0</v>
      </c>
      <c r="D103" s="110">
        <v>5.6149999999999999E-2</v>
      </c>
      <c r="E103" s="110">
        <v>3.5000000000000003E-2</v>
      </c>
      <c r="F103" s="110">
        <v>0</v>
      </c>
      <c r="G103" s="110">
        <v>2</v>
      </c>
      <c r="H103" s="110">
        <v>0</v>
      </c>
      <c r="I103" s="110">
        <v>1.1209999999999999E-2</v>
      </c>
      <c r="J103" s="110">
        <v>0</v>
      </c>
    </row>
    <row r="104" spans="1:10" ht="22.5">
      <c r="A104" s="106" t="s">
        <v>376</v>
      </c>
      <c r="B104" s="110">
        <v>0.1278</v>
      </c>
      <c r="C104" s="110">
        <v>0</v>
      </c>
      <c r="D104" s="110">
        <v>0.11294999999999999</v>
      </c>
      <c r="E104" s="110">
        <v>0.06</v>
      </c>
      <c r="F104" s="110">
        <v>0</v>
      </c>
      <c r="G104" s="110">
        <v>4</v>
      </c>
      <c r="H104" s="110">
        <v>0</v>
      </c>
      <c r="I104" s="110">
        <v>1.485E-2</v>
      </c>
      <c r="J104" s="110">
        <v>0</v>
      </c>
    </row>
    <row r="105" spans="1:10" ht="22.5">
      <c r="A105" s="106" t="s">
        <v>487</v>
      </c>
      <c r="B105" s="110">
        <v>3.0099999999999998E-2</v>
      </c>
      <c r="C105" s="110">
        <v>0</v>
      </c>
      <c r="D105" s="110">
        <v>2.01E-2</v>
      </c>
      <c r="E105" s="110">
        <v>1.014E-2</v>
      </c>
      <c r="F105" s="110">
        <v>0</v>
      </c>
      <c r="G105" s="110">
        <v>0</v>
      </c>
      <c r="H105" s="110">
        <v>2</v>
      </c>
      <c r="I105" s="110">
        <v>0.01</v>
      </c>
      <c r="J105" s="110">
        <v>0</v>
      </c>
    </row>
    <row r="106" spans="1:10" ht="22.5">
      <c r="A106" s="106" t="s">
        <v>482</v>
      </c>
      <c r="B106" s="110">
        <v>0.19106999999999999</v>
      </c>
      <c r="C106" s="110">
        <v>5.0000000000000001E-3</v>
      </c>
      <c r="D106" s="110">
        <v>7.7530000000000002E-2</v>
      </c>
      <c r="E106" s="110">
        <v>3.2469999999999999E-2</v>
      </c>
      <c r="F106" s="110">
        <v>0</v>
      </c>
      <c r="G106" s="110">
        <v>5</v>
      </c>
      <c r="H106" s="110">
        <v>13</v>
      </c>
      <c r="I106" s="110">
        <v>0.10954</v>
      </c>
      <c r="J106" s="110">
        <v>3.7060000000000003E-2</v>
      </c>
    </row>
    <row r="107" spans="1:10" ht="22.5">
      <c r="A107" s="106" t="s">
        <v>132</v>
      </c>
      <c r="B107" s="110">
        <v>18.915089999999999</v>
      </c>
      <c r="C107" s="110">
        <v>0.38197999999999999</v>
      </c>
      <c r="D107" s="110">
        <v>18.211649999999999</v>
      </c>
      <c r="E107" s="110">
        <v>0.37440000000000001</v>
      </c>
      <c r="F107" s="110">
        <v>3</v>
      </c>
      <c r="G107" s="110">
        <v>18</v>
      </c>
      <c r="H107" s="110">
        <v>4</v>
      </c>
      <c r="I107" s="110">
        <v>0.69843999999999995</v>
      </c>
      <c r="J107" s="110">
        <v>0.31219000000000002</v>
      </c>
    </row>
    <row r="108" spans="1:10" ht="22.5">
      <c r="A108" s="106" t="s">
        <v>429</v>
      </c>
      <c r="B108" s="110">
        <v>0.89163999999999999</v>
      </c>
      <c r="C108" s="110">
        <v>0.56276000000000004</v>
      </c>
      <c r="D108" s="110">
        <v>0.17596999999999999</v>
      </c>
      <c r="E108" s="110">
        <v>2.445E-2</v>
      </c>
      <c r="F108" s="110">
        <v>3</v>
      </c>
      <c r="G108" s="110">
        <v>16</v>
      </c>
      <c r="H108" s="110">
        <v>79</v>
      </c>
      <c r="I108" s="110">
        <v>0.66576999999999997</v>
      </c>
      <c r="J108" s="110">
        <v>0.20798</v>
      </c>
    </row>
    <row r="109" spans="1:10" ht="33.75">
      <c r="A109" s="106" t="s">
        <v>436</v>
      </c>
      <c r="B109" s="110">
        <v>0.24782000000000001</v>
      </c>
      <c r="C109" s="110">
        <v>0.17899999999999999</v>
      </c>
      <c r="D109" s="110">
        <v>1.92E-3</v>
      </c>
      <c r="E109" s="110">
        <v>4.2000000000000002E-4</v>
      </c>
      <c r="F109" s="110">
        <v>1</v>
      </c>
      <c r="G109" s="110">
        <v>7</v>
      </c>
      <c r="H109" s="110">
        <v>3</v>
      </c>
      <c r="I109" s="110">
        <v>0.1414</v>
      </c>
      <c r="J109" s="110">
        <v>0.1002</v>
      </c>
    </row>
    <row r="110" spans="1:10" ht="22.5">
      <c r="A110" s="106" t="s">
        <v>1557</v>
      </c>
      <c r="B110" s="110">
        <v>1.34083</v>
      </c>
      <c r="C110" s="110">
        <v>0.86563000000000001</v>
      </c>
      <c r="D110" s="110">
        <v>0.75607999999999997</v>
      </c>
      <c r="E110" s="110">
        <v>2.5000000000000001E-2</v>
      </c>
      <c r="F110" s="110">
        <v>2</v>
      </c>
      <c r="G110" s="110">
        <v>15</v>
      </c>
      <c r="H110" s="110">
        <v>1</v>
      </c>
      <c r="I110" s="110">
        <v>0.58474999999999999</v>
      </c>
      <c r="J110" s="110">
        <v>0.31341999999999998</v>
      </c>
    </row>
    <row r="111" spans="1:10" ht="22.5">
      <c r="A111" s="106" t="s">
        <v>133</v>
      </c>
      <c r="B111" s="110">
        <v>0.31657000000000002</v>
      </c>
      <c r="C111" s="110">
        <v>1.5E-3</v>
      </c>
      <c r="D111" s="110">
        <v>0.16370000000000001</v>
      </c>
      <c r="E111" s="110">
        <v>3.5000000000000001E-3</v>
      </c>
      <c r="F111" s="110">
        <v>0</v>
      </c>
      <c r="G111" s="110">
        <v>10</v>
      </c>
      <c r="H111" s="110">
        <v>14</v>
      </c>
      <c r="I111" s="110">
        <v>0.15287000000000001</v>
      </c>
      <c r="J111" s="110">
        <v>2.4400000000000002E-2</v>
      </c>
    </row>
    <row r="112" spans="1:10" ht="22.5">
      <c r="A112" s="106" t="s">
        <v>447</v>
      </c>
      <c r="B112" s="110">
        <v>0.44557999999999998</v>
      </c>
      <c r="C112" s="110">
        <v>5.0000000000000001E-3</v>
      </c>
      <c r="D112" s="110">
        <v>0.11720999999999999</v>
      </c>
      <c r="E112" s="110">
        <v>0.04</v>
      </c>
      <c r="F112" s="110">
        <v>0</v>
      </c>
      <c r="G112" s="110">
        <v>16</v>
      </c>
      <c r="H112" s="110">
        <v>35</v>
      </c>
      <c r="I112" s="110">
        <v>0.32277</v>
      </c>
      <c r="J112" s="110">
        <v>0.11577</v>
      </c>
    </row>
    <row r="113" spans="1:10" ht="22.5">
      <c r="A113" s="106" t="s">
        <v>455</v>
      </c>
      <c r="B113" s="110">
        <v>0.1852</v>
      </c>
      <c r="C113" s="110">
        <v>2E-3</v>
      </c>
      <c r="D113" s="110">
        <v>1.8499999999999999E-2</v>
      </c>
      <c r="E113" s="110">
        <v>6.4999999999999997E-3</v>
      </c>
      <c r="F113" s="110">
        <v>0</v>
      </c>
      <c r="G113" s="110">
        <v>14</v>
      </c>
      <c r="H113" s="110">
        <v>12</v>
      </c>
      <c r="I113" s="110">
        <v>0.16669999999999999</v>
      </c>
      <c r="J113" s="110">
        <v>4.4999999999999998E-2</v>
      </c>
    </row>
    <row r="114" spans="1:10" ht="22.5">
      <c r="A114" s="106" t="s">
        <v>469</v>
      </c>
      <c r="B114" s="110">
        <v>0.13804</v>
      </c>
      <c r="C114" s="110">
        <v>0</v>
      </c>
      <c r="D114" s="110">
        <v>2.1000000000000001E-2</v>
      </c>
      <c r="E114" s="110">
        <v>0</v>
      </c>
      <c r="F114" s="110">
        <v>0</v>
      </c>
      <c r="G114" s="110">
        <v>4</v>
      </c>
      <c r="H114" s="110">
        <v>11</v>
      </c>
      <c r="I114" s="110">
        <v>0.10904</v>
      </c>
      <c r="J114" s="110">
        <v>3.2000000000000001E-2</v>
      </c>
    </row>
    <row r="115" spans="1:10" ht="33.75">
      <c r="A115" s="106" t="s">
        <v>391</v>
      </c>
      <c r="B115" s="110">
        <v>1.0581799999999999</v>
      </c>
      <c r="C115" s="110">
        <v>3.1669999999999997E-2</v>
      </c>
      <c r="D115" s="110">
        <v>0.49534</v>
      </c>
      <c r="E115" s="110">
        <v>5.3339999999999999E-2</v>
      </c>
      <c r="F115" s="110">
        <v>0</v>
      </c>
      <c r="G115" s="110">
        <v>35</v>
      </c>
      <c r="H115" s="110">
        <v>20</v>
      </c>
      <c r="I115" s="110">
        <v>0.53627000000000002</v>
      </c>
      <c r="J115" s="110">
        <v>0.22452</v>
      </c>
    </row>
    <row r="116" spans="1:10" ht="33.75">
      <c r="A116" s="106" t="s">
        <v>454</v>
      </c>
      <c r="B116" s="110">
        <v>5.8279999999999998E-2</v>
      </c>
      <c r="C116" s="110">
        <v>0</v>
      </c>
      <c r="D116" s="110">
        <v>1.4630000000000001E-2</v>
      </c>
      <c r="E116" s="110">
        <v>7.6299999999999996E-3</v>
      </c>
      <c r="F116" s="110">
        <v>0</v>
      </c>
      <c r="G116" s="110">
        <v>3</v>
      </c>
      <c r="H116" s="110">
        <v>2</v>
      </c>
      <c r="I116" s="110">
        <v>3.8649999999999997E-2</v>
      </c>
      <c r="J116" s="110">
        <v>2.1000000000000001E-2</v>
      </c>
    </row>
    <row r="117" spans="1:10" ht="22.5">
      <c r="A117" s="106" t="s">
        <v>378</v>
      </c>
      <c r="B117" s="110">
        <v>9.8479999999999998E-2</v>
      </c>
      <c r="C117" s="110">
        <v>0</v>
      </c>
      <c r="D117" s="110">
        <v>3.7060000000000003E-2</v>
      </c>
      <c r="E117" s="110">
        <v>0</v>
      </c>
      <c r="F117" s="110">
        <v>0</v>
      </c>
      <c r="G117" s="110">
        <v>9</v>
      </c>
      <c r="H117" s="110">
        <v>0</v>
      </c>
      <c r="I117" s="110">
        <v>6.1420000000000002E-2</v>
      </c>
      <c r="J117" s="110">
        <v>0.03</v>
      </c>
    </row>
    <row r="118" spans="1:10" ht="22.5">
      <c r="A118" s="106" t="s">
        <v>470</v>
      </c>
      <c r="B118" s="110">
        <v>5.0000000000000001E-3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1</v>
      </c>
      <c r="I118" s="110">
        <v>5.0000000000000001E-3</v>
      </c>
      <c r="J118" s="110">
        <v>0</v>
      </c>
    </row>
    <row r="119" spans="1:10" ht="33.75">
      <c r="A119" s="106" t="s">
        <v>142</v>
      </c>
      <c r="B119" s="110">
        <v>4.6199999999999998E-2</v>
      </c>
      <c r="C119" s="110">
        <v>0</v>
      </c>
      <c r="D119" s="110">
        <v>1.9199999999999998E-2</v>
      </c>
      <c r="E119" s="110">
        <v>5.0000000000000001E-3</v>
      </c>
      <c r="F119" s="110">
        <v>0</v>
      </c>
      <c r="G119" s="110">
        <v>1</v>
      </c>
      <c r="H119" s="110">
        <v>4</v>
      </c>
      <c r="I119" s="110">
        <v>2.7E-2</v>
      </c>
      <c r="J119" s="110">
        <v>1.0999999999999999E-2</v>
      </c>
    </row>
    <row r="120" spans="1:10" ht="22.5">
      <c r="A120" s="106" t="s">
        <v>424</v>
      </c>
      <c r="B120" s="110">
        <v>2.2362299999999999</v>
      </c>
      <c r="C120" s="110">
        <v>0.55318999999999996</v>
      </c>
      <c r="D120" s="110">
        <v>0.39787</v>
      </c>
      <c r="E120" s="110">
        <v>0.2505</v>
      </c>
      <c r="F120" s="110">
        <v>4</v>
      </c>
      <c r="G120" s="110">
        <v>19</v>
      </c>
      <c r="H120" s="110">
        <v>74</v>
      </c>
      <c r="I120" s="110">
        <v>1.81897</v>
      </c>
      <c r="J120" s="110">
        <v>0.77966999999999997</v>
      </c>
    </row>
    <row r="121" spans="1:10" ht="22.5">
      <c r="A121" s="106" t="s">
        <v>486</v>
      </c>
      <c r="B121" s="110">
        <v>1.46E-2</v>
      </c>
      <c r="C121" s="110">
        <v>7.3700000000000002E-2</v>
      </c>
      <c r="D121" s="110">
        <v>6.6E-3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</row>
    <row r="122" spans="1:10" ht="22.5">
      <c r="A122" s="106" t="s">
        <v>409</v>
      </c>
      <c r="B122" s="110">
        <v>0.15523999999999999</v>
      </c>
      <c r="C122" s="110">
        <v>0</v>
      </c>
      <c r="D122" s="110">
        <v>7.8399999999999997E-3</v>
      </c>
      <c r="E122" s="110">
        <v>8.4000000000000003E-4</v>
      </c>
      <c r="F122" s="110">
        <v>0</v>
      </c>
      <c r="G122" s="110">
        <v>9</v>
      </c>
      <c r="H122" s="110">
        <v>11</v>
      </c>
      <c r="I122" s="110">
        <v>0.1474</v>
      </c>
      <c r="J122" s="110">
        <v>6.3700000000000007E-2</v>
      </c>
    </row>
    <row r="123" spans="1:10" ht="33.75">
      <c r="A123" s="106" t="s">
        <v>383</v>
      </c>
      <c r="B123" s="110">
        <v>0.85575000000000001</v>
      </c>
      <c r="C123" s="110">
        <v>0.80120000000000002</v>
      </c>
      <c r="D123" s="110">
        <v>0.15043000000000001</v>
      </c>
      <c r="E123" s="110">
        <v>2E-3</v>
      </c>
      <c r="F123" s="110">
        <v>3</v>
      </c>
      <c r="G123" s="110">
        <v>48</v>
      </c>
      <c r="H123" s="110">
        <v>18</v>
      </c>
      <c r="I123" s="110">
        <v>0.68559000000000003</v>
      </c>
      <c r="J123" s="110">
        <v>0.12826000000000001</v>
      </c>
    </row>
    <row r="124" spans="1:10" ht="22.5">
      <c r="A124" s="106" t="s">
        <v>479</v>
      </c>
      <c r="B124" s="110">
        <v>4.07E-2</v>
      </c>
      <c r="C124" s="110">
        <v>0</v>
      </c>
      <c r="D124" s="110">
        <v>8.5000000000000006E-3</v>
      </c>
      <c r="E124" s="110">
        <v>8.5000000000000006E-3</v>
      </c>
      <c r="F124" s="110">
        <v>0</v>
      </c>
      <c r="G124" s="110">
        <v>2</v>
      </c>
      <c r="H124" s="110">
        <v>3</v>
      </c>
      <c r="I124" s="110">
        <v>3.2199999999999999E-2</v>
      </c>
      <c r="J124" s="110">
        <v>2.1000000000000001E-2</v>
      </c>
    </row>
    <row r="125" spans="1:10" ht="22.5">
      <c r="A125" s="106" t="s">
        <v>431</v>
      </c>
      <c r="B125" s="110">
        <v>0.26218000000000002</v>
      </c>
      <c r="C125" s="110">
        <v>1.4500000000000001E-2</v>
      </c>
      <c r="D125" s="110">
        <v>0.1106</v>
      </c>
      <c r="E125" s="110">
        <v>1.4999999999999999E-2</v>
      </c>
      <c r="F125" s="110">
        <v>0</v>
      </c>
      <c r="G125" s="110">
        <v>6</v>
      </c>
      <c r="H125" s="110">
        <v>3</v>
      </c>
      <c r="I125" s="110">
        <v>0.13244</v>
      </c>
      <c r="J125" s="110">
        <v>7.1999999999999995E-2</v>
      </c>
    </row>
    <row r="126" spans="1:10" ht="22.5">
      <c r="A126" s="106" t="s">
        <v>459</v>
      </c>
      <c r="B126" s="110">
        <v>6.9120000000000001E-2</v>
      </c>
      <c r="C126" s="110">
        <v>0</v>
      </c>
      <c r="D126" s="110">
        <v>5.0939999999999999E-2</v>
      </c>
      <c r="E126" s="110">
        <v>1.35E-2</v>
      </c>
      <c r="F126" s="110">
        <v>0</v>
      </c>
      <c r="G126" s="110">
        <v>6</v>
      </c>
      <c r="H126" s="110">
        <v>0</v>
      </c>
      <c r="I126" s="110">
        <v>1.8180000000000002E-2</v>
      </c>
      <c r="J126" s="110">
        <v>0</v>
      </c>
    </row>
    <row r="127" spans="1:10" ht="22.5">
      <c r="A127" s="106" t="s">
        <v>465</v>
      </c>
      <c r="B127" s="110">
        <v>0.12231</v>
      </c>
      <c r="C127" s="110">
        <v>0</v>
      </c>
      <c r="D127" s="110">
        <v>4.6399999999999997E-2</v>
      </c>
      <c r="E127" s="110">
        <v>0</v>
      </c>
      <c r="F127" s="110">
        <v>0</v>
      </c>
      <c r="G127" s="110">
        <v>8</v>
      </c>
      <c r="H127" s="110">
        <v>3</v>
      </c>
      <c r="I127" s="110">
        <v>7.0910000000000001E-2</v>
      </c>
      <c r="J127" s="110">
        <v>5.4000000000000003E-3</v>
      </c>
    </row>
    <row r="128" spans="1:10" ht="22.5">
      <c r="A128" s="106" t="s">
        <v>461</v>
      </c>
      <c r="B128" s="110">
        <v>0.77564</v>
      </c>
      <c r="C128" s="110">
        <v>0</v>
      </c>
      <c r="D128" s="110">
        <v>0.64883999999999997</v>
      </c>
      <c r="E128" s="110">
        <v>1.584E-2</v>
      </c>
      <c r="F128" s="110">
        <v>0</v>
      </c>
      <c r="G128" s="110">
        <v>6</v>
      </c>
      <c r="H128" s="110">
        <v>9</v>
      </c>
      <c r="I128" s="110">
        <v>0.1268</v>
      </c>
      <c r="J128" s="110">
        <v>3.4599999999999999E-2</v>
      </c>
    </row>
    <row r="129" spans="1:10" ht="22.5">
      <c r="A129" s="106" t="s">
        <v>463</v>
      </c>
      <c r="B129" s="110">
        <v>5.8880000000000002E-2</v>
      </c>
      <c r="C129" s="110">
        <v>0</v>
      </c>
      <c r="D129" s="110">
        <v>1.6879999999999999E-2</v>
      </c>
      <c r="E129" s="110">
        <v>9.8799999999999999E-3</v>
      </c>
      <c r="F129" s="110">
        <v>0</v>
      </c>
      <c r="G129" s="110">
        <v>1</v>
      </c>
      <c r="H129" s="110">
        <v>1</v>
      </c>
      <c r="I129" s="110">
        <v>2.7E-2</v>
      </c>
      <c r="J129" s="110">
        <v>2.7E-2</v>
      </c>
    </row>
    <row r="130" spans="1:10" ht="22.5">
      <c r="A130" s="106" t="s">
        <v>112</v>
      </c>
      <c r="B130" s="110">
        <v>0.17312</v>
      </c>
      <c r="C130" s="110">
        <v>2E-3</v>
      </c>
      <c r="D130" s="110">
        <v>0.15342</v>
      </c>
      <c r="E130" s="110">
        <v>2.5000000000000001E-2</v>
      </c>
      <c r="F130" s="110">
        <v>0</v>
      </c>
      <c r="G130" s="110">
        <v>1</v>
      </c>
      <c r="H130" s="110">
        <v>2</v>
      </c>
      <c r="I130" s="110">
        <v>1.77E-2</v>
      </c>
      <c r="J130" s="110">
        <v>0</v>
      </c>
    </row>
    <row r="131" spans="1:10" ht="22.5">
      <c r="A131" s="106" t="s">
        <v>389</v>
      </c>
      <c r="B131" s="110">
        <v>0.16220000000000001</v>
      </c>
      <c r="C131" s="110">
        <v>0</v>
      </c>
      <c r="D131" s="110">
        <v>0.16</v>
      </c>
      <c r="E131" s="110">
        <v>0</v>
      </c>
      <c r="F131" s="110">
        <v>0</v>
      </c>
      <c r="G131" s="110">
        <v>1</v>
      </c>
      <c r="H131" s="110">
        <v>0</v>
      </c>
      <c r="I131" s="110">
        <v>2.2000000000000001E-3</v>
      </c>
      <c r="J131" s="110">
        <v>0</v>
      </c>
    </row>
    <row r="132" spans="1:10" ht="22.5">
      <c r="A132" s="106" t="s">
        <v>415</v>
      </c>
      <c r="B132" s="110">
        <v>6.3200000000000006E-2</v>
      </c>
      <c r="C132" s="110">
        <v>0.03</v>
      </c>
      <c r="D132" s="110">
        <v>0.05</v>
      </c>
      <c r="E132" s="110">
        <v>5.0000000000000001E-3</v>
      </c>
      <c r="F132" s="110">
        <v>0</v>
      </c>
      <c r="G132" s="110">
        <v>2</v>
      </c>
      <c r="H132" s="110">
        <v>1</v>
      </c>
      <c r="I132" s="110">
        <v>1.32E-2</v>
      </c>
      <c r="J132" s="110">
        <v>0</v>
      </c>
    </row>
    <row r="133" spans="1:10" ht="22.5">
      <c r="A133" s="106" t="s">
        <v>406</v>
      </c>
      <c r="B133" s="110">
        <v>0.51402000000000003</v>
      </c>
      <c r="C133" s="110">
        <v>0.03</v>
      </c>
      <c r="D133" s="110">
        <v>0.37109999999999999</v>
      </c>
      <c r="E133" s="110">
        <v>0.02</v>
      </c>
      <c r="F133" s="110">
        <v>0</v>
      </c>
      <c r="G133" s="110">
        <v>14</v>
      </c>
      <c r="H133" s="110">
        <v>6</v>
      </c>
      <c r="I133" s="110">
        <v>0.14291999999999999</v>
      </c>
      <c r="J133" s="110">
        <v>6.5030000000000004E-2</v>
      </c>
    </row>
    <row r="134" spans="1:10" ht="22.5">
      <c r="A134" s="106" t="s">
        <v>472</v>
      </c>
      <c r="B134" s="110">
        <v>0.21195</v>
      </c>
      <c r="C134" s="110">
        <v>3.0000000000000001E-3</v>
      </c>
      <c r="D134" s="110">
        <v>0.10382</v>
      </c>
      <c r="E134" s="110">
        <v>1.0919999999999999E-2</v>
      </c>
      <c r="F134" s="110">
        <v>0</v>
      </c>
      <c r="G134" s="110">
        <v>9</v>
      </c>
      <c r="H134" s="110">
        <v>7</v>
      </c>
      <c r="I134" s="110">
        <v>0.10813</v>
      </c>
      <c r="J134" s="110">
        <v>2.3400000000000001E-2</v>
      </c>
    </row>
    <row r="135" spans="1:10" ht="22.5">
      <c r="A135" s="106" t="s">
        <v>411</v>
      </c>
      <c r="B135" s="110">
        <v>7.79E-3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2</v>
      </c>
      <c r="I135" s="110">
        <v>7.79E-3</v>
      </c>
      <c r="J135" s="110">
        <v>0</v>
      </c>
    </row>
    <row r="136" spans="1:10" ht="33.75">
      <c r="A136" s="106" t="s">
        <v>392</v>
      </c>
      <c r="B136" s="110">
        <v>4.4420000000000001E-2</v>
      </c>
      <c r="C136" s="110">
        <v>0</v>
      </c>
      <c r="D136" s="110">
        <v>4.2500000000000003E-3</v>
      </c>
      <c r="E136" s="110">
        <v>0</v>
      </c>
      <c r="F136" s="110">
        <v>0</v>
      </c>
      <c r="G136" s="110">
        <v>3</v>
      </c>
      <c r="H136" s="110">
        <v>3</v>
      </c>
      <c r="I136" s="110">
        <v>4.0169999999999997E-2</v>
      </c>
      <c r="J136" s="110">
        <v>1.8360000000000001E-2</v>
      </c>
    </row>
    <row r="137" spans="1:10" ht="22.5">
      <c r="A137" s="106" t="s">
        <v>450</v>
      </c>
      <c r="B137" s="110">
        <v>0.30375999999999997</v>
      </c>
      <c r="C137" s="110">
        <v>1.4999999999999999E-2</v>
      </c>
      <c r="D137" s="110">
        <v>5.7000000000000002E-2</v>
      </c>
      <c r="E137" s="110">
        <v>5.7000000000000002E-2</v>
      </c>
      <c r="F137" s="110">
        <v>0</v>
      </c>
      <c r="G137" s="110">
        <v>6</v>
      </c>
      <c r="H137" s="110">
        <v>7</v>
      </c>
      <c r="I137" s="110">
        <v>0.23186000000000001</v>
      </c>
      <c r="J137" s="110">
        <v>0</v>
      </c>
    </row>
    <row r="138" spans="1:10" ht="22.5">
      <c r="A138" s="106" t="s">
        <v>403</v>
      </c>
      <c r="B138" s="110">
        <v>12.286989999999999</v>
      </c>
      <c r="C138" s="110">
        <v>12.845599999999999</v>
      </c>
      <c r="D138" s="110">
        <v>11.908340000000001</v>
      </c>
      <c r="E138" s="110">
        <v>11.800840000000001</v>
      </c>
      <c r="F138" s="110">
        <v>4</v>
      </c>
      <c r="G138" s="110">
        <v>9</v>
      </c>
      <c r="H138" s="110">
        <v>24</v>
      </c>
      <c r="I138" s="110">
        <v>0.37475000000000003</v>
      </c>
      <c r="J138" s="110">
        <v>0.11698</v>
      </c>
    </row>
    <row r="139" spans="1:10" ht="22.5">
      <c r="A139" s="106" t="s">
        <v>442</v>
      </c>
      <c r="B139" s="110">
        <v>0.19400000000000001</v>
      </c>
      <c r="C139" s="110">
        <v>0.1</v>
      </c>
      <c r="D139" s="110">
        <v>0.1242</v>
      </c>
      <c r="E139" s="110">
        <v>0</v>
      </c>
      <c r="F139" s="110">
        <v>0</v>
      </c>
      <c r="G139" s="110">
        <v>6</v>
      </c>
      <c r="H139" s="110">
        <v>5</v>
      </c>
      <c r="I139" s="110">
        <v>6.9800000000000001E-2</v>
      </c>
      <c r="J139" s="110">
        <v>4.1000000000000002E-2</v>
      </c>
    </row>
    <row r="140" spans="1:10" ht="33.75">
      <c r="A140" s="106" t="s">
        <v>428</v>
      </c>
      <c r="B140" s="110">
        <v>8.8749999999999996E-2</v>
      </c>
      <c r="C140" s="110">
        <v>0</v>
      </c>
      <c r="D140" s="110">
        <v>1.8E-3</v>
      </c>
      <c r="E140" s="110">
        <v>0</v>
      </c>
      <c r="F140" s="110">
        <v>0</v>
      </c>
      <c r="G140" s="110">
        <v>4</v>
      </c>
      <c r="H140" s="110">
        <v>9</v>
      </c>
      <c r="I140" s="110">
        <v>8.695E-2</v>
      </c>
      <c r="J140" s="110">
        <v>3.4520000000000002E-2</v>
      </c>
    </row>
    <row r="141" spans="1:10" ht="22.5">
      <c r="A141" s="106" t="s">
        <v>430</v>
      </c>
      <c r="B141" s="110">
        <v>0.53405000000000002</v>
      </c>
      <c r="C141" s="110">
        <v>0.27110000000000001</v>
      </c>
      <c r="D141" s="110">
        <v>0.38236999999999999</v>
      </c>
      <c r="E141" s="110">
        <v>6.7470000000000002E-2</v>
      </c>
      <c r="F141" s="110">
        <v>0</v>
      </c>
      <c r="G141" s="110">
        <v>4</v>
      </c>
      <c r="H141" s="110">
        <v>21</v>
      </c>
      <c r="I141" s="110">
        <v>0.14668</v>
      </c>
      <c r="J141" s="110">
        <v>7.1800000000000003E-2</v>
      </c>
    </row>
    <row r="142" spans="1:10" ht="22.5">
      <c r="A142" s="106" t="s">
        <v>375</v>
      </c>
      <c r="B142" s="110">
        <v>5.0700000000000002E-2</v>
      </c>
      <c r="C142" s="110">
        <v>8.0000000000000002E-3</v>
      </c>
      <c r="D142" s="110">
        <v>2.5000000000000001E-2</v>
      </c>
      <c r="E142" s="110">
        <v>0.01</v>
      </c>
      <c r="F142" s="110">
        <v>0</v>
      </c>
      <c r="G142" s="110">
        <v>1</v>
      </c>
      <c r="H142" s="110">
        <v>2</v>
      </c>
      <c r="I142" s="110">
        <v>2.07E-2</v>
      </c>
      <c r="J142" s="110">
        <v>5.0000000000000001E-3</v>
      </c>
    </row>
    <row r="143" spans="1:10" ht="22.5">
      <c r="A143" s="106" t="s">
        <v>441</v>
      </c>
      <c r="B143" s="110">
        <v>0.22933000000000001</v>
      </c>
      <c r="C143" s="110">
        <v>6.8999999999999999E-3</v>
      </c>
      <c r="D143" s="110">
        <v>4.2700000000000002E-2</v>
      </c>
      <c r="E143" s="110">
        <v>1.9900000000000001E-2</v>
      </c>
      <c r="F143" s="110">
        <v>0</v>
      </c>
      <c r="G143" s="110">
        <v>12</v>
      </c>
      <c r="H143" s="110">
        <v>13</v>
      </c>
      <c r="I143" s="110">
        <v>0.13993</v>
      </c>
      <c r="J143" s="110">
        <v>1.6150000000000001E-2</v>
      </c>
    </row>
    <row r="144" spans="1:10" ht="33.75">
      <c r="A144" s="106" t="s">
        <v>396</v>
      </c>
      <c r="B144" s="110">
        <v>6.2062600000000003</v>
      </c>
      <c r="C144" s="110">
        <v>1.1375</v>
      </c>
      <c r="D144" s="110">
        <v>1.0189999999999999</v>
      </c>
      <c r="E144" s="110">
        <v>0</v>
      </c>
      <c r="F144" s="110">
        <v>3</v>
      </c>
      <c r="G144" s="110">
        <v>8</v>
      </c>
      <c r="H144" s="110">
        <v>1</v>
      </c>
      <c r="I144" s="110">
        <v>0.20025999999999999</v>
      </c>
      <c r="J144" s="110">
        <v>3.2300000000000002E-2</v>
      </c>
    </row>
    <row r="145" spans="1:10" ht="22.5">
      <c r="A145" s="106" t="s">
        <v>477</v>
      </c>
      <c r="B145" s="110">
        <v>4.863E-2</v>
      </c>
      <c r="C145" s="110">
        <v>0</v>
      </c>
      <c r="D145" s="110">
        <v>1.975E-2</v>
      </c>
      <c r="E145" s="110">
        <v>4.7499999999999999E-3</v>
      </c>
      <c r="F145" s="110">
        <v>0</v>
      </c>
      <c r="G145" s="110">
        <v>2</v>
      </c>
      <c r="H145" s="110">
        <v>1</v>
      </c>
      <c r="I145" s="110">
        <v>1.388E-2</v>
      </c>
      <c r="J145" s="110">
        <v>2.4199999999999998E-3</v>
      </c>
    </row>
    <row r="146" spans="1:10" ht="22.5">
      <c r="A146" s="106" t="s">
        <v>453</v>
      </c>
      <c r="B146" s="110">
        <v>5.2772199999999998</v>
      </c>
      <c r="C146" s="110">
        <v>0.65488999999999997</v>
      </c>
      <c r="D146" s="110">
        <v>1.96072</v>
      </c>
      <c r="E146" s="110">
        <v>0.56535999999999997</v>
      </c>
      <c r="F146" s="110">
        <v>0</v>
      </c>
      <c r="G146" s="110">
        <v>46</v>
      </c>
      <c r="H146" s="110">
        <v>238</v>
      </c>
      <c r="I146" s="110">
        <v>2.81942</v>
      </c>
      <c r="J146" s="110">
        <v>0.84914999999999996</v>
      </c>
    </row>
    <row r="147" spans="1:10" ht="22.5">
      <c r="A147" s="106" t="s">
        <v>475</v>
      </c>
      <c r="B147" s="110">
        <v>8.9510000000000006E-2</v>
      </c>
      <c r="C147" s="110">
        <v>0</v>
      </c>
      <c r="D147" s="110">
        <v>1.251E-2</v>
      </c>
      <c r="E147" s="110">
        <v>0</v>
      </c>
      <c r="F147" s="110">
        <v>0</v>
      </c>
      <c r="G147" s="110">
        <v>3</v>
      </c>
      <c r="H147" s="110">
        <v>1</v>
      </c>
      <c r="I147" s="110">
        <v>5.1999999999999998E-2</v>
      </c>
      <c r="J147" s="110">
        <v>5.1999999999999998E-2</v>
      </c>
    </row>
    <row r="148" spans="1:10" ht="22.5">
      <c r="A148" s="106" t="s">
        <v>458</v>
      </c>
      <c r="B148" s="110">
        <v>0.16744000000000001</v>
      </c>
      <c r="C148" s="110">
        <v>6.0000000000000001E-3</v>
      </c>
      <c r="D148" s="110">
        <v>0.12334000000000001</v>
      </c>
      <c r="E148" s="110">
        <v>1.4999999999999999E-2</v>
      </c>
      <c r="F148" s="110">
        <v>0</v>
      </c>
      <c r="G148" s="110">
        <v>3</v>
      </c>
      <c r="H148" s="110">
        <v>0</v>
      </c>
      <c r="I148" s="110">
        <v>2.9100000000000001E-2</v>
      </c>
      <c r="J148" s="110">
        <v>1.9699999999999999E-2</v>
      </c>
    </row>
    <row r="149" spans="1:10" ht="22.5">
      <c r="A149" s="106" t="s">
        <v>480</v>
      </c>
      <c r="B149" s="110">
        <v>0.22775000000000001</v>
      </c>
      <c r="C149" s="110">
        <v>0</v>
      </c>
      <c r="D149" s="110">
        <v>2.7199999999999998E-2</v>
      </c>
      <c r="E149" s="110">
        <v>0</v>
      </c>
      <c r="F149" s="110">
        <v>0</v>
      </c>
      <c r="G149" s="110">
        <v>13</v>
      </c>
      <c r="H149" s="110">
        <v>10</v>
      </c>
      <c r="I149" s="110">
        <v>0.20055000000000001</v>
      </c>
      <c r="J149" s="110">
        <v>3.7870000000000001E-2</v>
      </c>
    </row>
    <row r="150" spans="1:10" ht="22.5">
      <c r="A150" s="106" t="s">
        <v>478</v>
      </c>
      <c r="B150" s="110">
        <v>6.3710000000000003E-2</v>
      </c>
      <c r="C150" s="110">
        <v>0</v>
      </c>
      <c r="D150" s="110">
        <v>5.781E-2</v>
      </c>
      <c r="E150" s="110">
        <v>0.01</v>
      </c>
      <c r="F150" s="110">
        <v>0</v>
      </c>
      <c r="G150" s="110">
        <v>3</v>
      </c>
      <c r="H150" s="110">
        <v>0</v>
      </c>
      <c r="I150" s="110">
        <v>5.8999999999999999E-3</v>
      </c>
      <c r="J150" s="110">
        <v>0</v>
      </c>
    </row>
    <row r="151" spans="1:10" ht="22.5">
      <c r="A151" s="106" t="s">
        <v>481</v>
      </c>
      <c r="B151" s="110">
        <v>0.28570000000000001</v>
      </c>
      <c r="C151" s="110">
        <v>0</v>
      </c>
      <c r="D151" s="110">
        <v>7.6799999999999993E-2</v>
      </c>
      <c r="E151" s="110">
        <v>0</v>
      </c>
      <c r="F151" s="110">
        <v>0</v>
      </c>
      <c r="G151" s="110">
        <v>4</v>
      </c>
      <c r="H151" s="110">
        <v>3</v>
      </c>
      <c r="I151" s="110">
        <v>6.88E-2</v>
      </c>
      <c r="J151" s="110">
        <v>3.2000000000000001E-2</v>
      </c>
    </row>
    <row r="152" spans="1:10" ht="22.5">
      <c r="A152" s="106" t="s">
        <v>474</v>
      </c>
      <c r="B152" s="110">
        <v>0.33805000000000002</v>
      </c>
      <c r="C152" s="110">
        <v>1.7600000000000001E-3</v>
      </c>
      <c r="D152" s="110">
        <v>4.7E-2</v>
      </c>
      <c r="E152" s="110">
        <v>0</v>
      </c>
      <c r="F152" s="110">
        <v>0</v>
      </c>
      <c r="G152" s="110">
        <v>14</v>
      </c>
      <c r="H152" s="110">
        <v>24</v>
      </c>
      <c r="I152" s="110">
        <v>0.28205000000000002</v>
      </c>
      <c r="J152" s="110">
        <v>0.15587999999999999</v>
      </c>
    </row>
    <row r="153" spans="1:10" ht="33.75">
      <c r="A153" s="106" t="s">
        <v>408</v>
      </c>
      <c r="B153" s="110">
        <v>6.6000000000000003E-2</v>
      </c>
      <c r="C153" s="110">
        <v>0</v>
      </c>
      <c r="D153" s="110">
        <v>6.0999999999999999E-2</v>
      </c>
      <c r="E153" s="110">
        <v>0.01</v>
      </c>
      <c r="F153" s="110">
        <v>0</v>
      </c>
      <c r="G153" s="110">
        <v>0</v>
      </c>
      <c r="H153" s="110">
        <v>1</v>
      </c>
      <c r="I153" s="110">
        <v>5.0000000000000001E-3</v>
      </c>
      <c r="J153" s="110">
        <v>0</v>
      </c>
    </row>
    <row r="154" spans="1:10" ht="22.5">
      <c r="A154" s="106" t="s">
        <v>421</v>
      </c>
      <c r="B154" s="110">
        <v>4.5220000000000003E-2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</row>
    <row r="155" spans="1:10" ht="22.5">
      <c r="A155" s="106" t="s">
        <v>397</v>
      </c>
      <c r="B155" s="110">
        <v>0.94301999999999997</v>
      </c>
      <c r="C155" s="110">
        <v>0.44801999999999997</v>
      </c>
      <c r="D155" s="110">
        <v>0.04</v>
      </c>
      <c r="E155" s="110">
        <v>1.4999999999999999E-2</v>
      </c>
      <c r="F155" s="110">
        <v>4</v>
      </c>
      <c r="G155" s="110">
        <v>30</v>
      </c>
      <c r="H155" s="110">
        <v>50</v>
      </c>
      <c r="I155" s="110">
        <v>0.89802000000000004</v>
      </c>
      <c r="J155" s="110">
        <v>0.20401</v>
      </c>
    </row>
    <row r="156" spans="1:10" ht="22.5">
      <c r="A156" s="106" t="s">
        <v>414</v>
      </c>
      <c r="B156" s="110">
        <v>0.13979</v>
      </c>
      <c r="C156" s="110">
        <v>3.0000000000000001E-3</v>
      </c>
      <c r="D156" s="110">
        <v>4.675E-2</v>
      </c>
      <c r="E156" s="110">
        <v>1.4500000000000001E-2</v>
      </c>
      <c r="F156" s="110">
        <v>0</v>
      </c>
      <c r="G156" s="110">
        <v>11</v>
      </c>
      <c r="H156" s="110">
        <v>3</v>
      </c>
      <c r="I156" s="110">
        <v>8.5040000000000004E-2</v>
      </c>
      <c r="J156" s="110">
        <v>1.4239999999999999E-2</v>
      </c>
    </row>
    <row r="157" spans="1:10" ht="22.5">
      <c r="A157" s="106" t="s">
        <v>417</v>
      </c>
      <c r="B157" s="110">
        <v>2.0467</v>
      </c>
      <c r="C157" s="110">
        <v>1.3301700000000001</v>
      </c>
      <c r="D157" s="110">
        <v>0.45340000000000003</v>
      </c>
      <c r="E157" s="110">
        <v>3.5000000000000003E-2</v>
      </c>
      <c r="F157" s="110">
        <v>4</v>
      </c>
      <c r="G157" s="110">
        <v>21</v>
      </c>
      <c r="H157" s="110">
        <v>41</v>
      </c>
      <c r="I157" s="110">
        <v>1.5932999999999999</v>
      </c>
      <c r="J157" s="110">
        <v>0.38467000000000001</v>
      </c>
    </row>
    <row r="158" spans="1:10" ht="22.5">
      <c r="A158" s="106" t="s">
        <v>466</v>
      </c>
      <c r="B158" s="110">
        <v>5.493E-2</v>
      </c>
      <c r="C158" s="110">
        <v>0</v>
      </c>
      <c r="D158" s="110">
        <v>0</v>
      </c>
      <c r="E158" s="110">
        <v>0</v>
      </c>
      <c r="F158" s="110">
        <v>0</v>
      </c>
      <c r="G158" s="110">
        <v>3</v>
      </c>
      <c r="H158" s="110">
        <v>5</v>
      </c>
      <c r="I158" s="110">
        <v>5.493E-2</v>
      </c>
      <c r="J158" s="110">
        <v>2.2960000000000001E-2</v>
      </c>
    </row>
    <row r="159" spans="1:10" ht="22.5">
      <c r="A159" s="106" t="s">
        <v>500</v>
      </c>
      <c r="B159" s="110">
        <v>3.3564500000000002</v>
      </c>
      <c r="C159" s="110">
        <v>0.58899999999999997</v>
      </c>
      <c r="D159" s="110">
        <v>0.9819</v>
      </c>
      <c r="E159" s="110">
        <v>0.24063000000000001</v>
      </c>
      <c r="F159" s="110">
        <v>0</v>
      </c>
      <c r="G159" s="110">
        <v>30</v>
      </c>
      <c r="H159" s="110">
        <v>220</v>
      </c>
      <c r="I159" s="110">
        <v>2.2895500000000002</v>
      </c>
      <c r="J159" s="110">
        <v>0.69920000000000004</v>
      </c>
    </row>
    <row r="160" spans="1:10" ht="22.5">
      <c r="A160" s="106" t="s">
        <v>529</v>
      </c>
      <c r="B160" s="110">
        <v>25.842001</v>
      </c>
      <c r="C160" s="110">
        <v>0.42213099999999998</v>
      </c>
      <c r="D160" s="110">
        <v>25.42737</v>
      </c>
      <c r="E160" s="110">
        <v>1.2E-2</v>
      </c>
      <c r="F160" s="110">
        <v>0</v>
      </c>
      <c r="G160" s="110">
        <v>23</v>
      </c>
      <c r="H160" s="110">
        <v>13</v>
      </c>
      <c r="I160" s="110">
        <v>0.38986999999999999</v>
      </c>
      <c r="J160" s="110">
        <v>5.3999999999999999E-2</v>
      </c>
    </row>
    <row r="161" spans="1:10" ht="22.5">
      <c r="A161" s="106" t="s">
        <v>503</v>
      </c>
      <c r="B161" s="110">
        <v>0.38307999999999998</v>
      </c>
      <c r="C161" s="110">
        <v>0</v>
      </c>
      <c r="D161" s="110">
        <v>2.8000000000000001E-2</v>
      </c>
      <c r="E161" s="110">
        <v>0</v>
      </c>
      <c r="F161" s="110">
        <v>0</v>
      </c>
      <c r="G161" s="110">
        <v>8</v>
      </c>
      <c r="H161" s="110">
        <v>49</v>
      </c>
      <c r="I161" s="110">
        <v>0.35508000000000001</v>
      </c>
      <c r="J161" s="110">
        <v>4.4999999999999998E-2</v>
      </c>
    </row>
    <row r="162" spans="1:10" ht="22.5">
      <c r="A162" s="106" t="s">
        <v>504</v>
      </c>
      <c r="B162" s="110">
        <v>1.2894099999999999</v>
      </c>
      <c r="C162" s="110">
        <v>1.4999999999999999E-2</v>
      </c>
      <c r="D162" s="110">
        <v>0.14649999999999999</v>
      </c>
      <c r="E162" s="110">
        <v>1.4999999999999999E-2</v>
      </c>
      <c r="F162" s="110">
        <v>0</v>
      </c>
      <c r="G162" s="110">
        <v>10</v>
      </c>
      <c r="H162" s="110">
        <v>84</v>
      </c>
      <c r="I162" s="110">
        <v>1.03851</v>
      </c>
      <c r="J162" s="110">
        <v>0.21099999999999999</v>
      </c>
    </row>
    <row r="163" spans="1:10" ht="22.5">
      <c r="A163" s="106" t="s">
        <v>1558</v>
      </c>
      <c r="B163" s="110">
        <v>3.40754</v>
      </c>
      <c r="C163" s="110">
        <v>0.20824000000000001</v>
      </c>
      <c r="D163" s="110">
        <v>0.747</v>
      </c>
      <c r="E163" s="110">
        <v>0.24149999999999999</v>
      </c>
      <c r="F163" s="110">
        <v>0</v>
      </c>
      <c r="G163" s="110">
        <v>17</v>
      </c>
      <c r="H163" s="110">
        <v>300</v>
      </c>
      <c r="I163" s="110">
        <v>2.5429400000000002</v>
      </c>
      <c r="J163" s="110">
        <v>0.58518999999999999</v>
      </c>
    </row>
    <row r="164" spans="1:10" ht="33.75">
      <c r="A164" s="106" t="s">
        <v>1559</v>
      </c>
      <c r="B164" s="110">
        <v>0.31178</v>
      </c>
      <c r="C164" s="110">
        <v>0</v>
      </c>
      <c r="D164" s="110">
        <v>4.7E-2</v>
      </c>
      <c r="E164" s="110">
        <v>2.4E-2</v>
      </c>
      <c r="F164" s="110">
        <v>0</v>
      </c>
      <c r="G164" s="110">
        <v>4</v>
      </c>
      <c r="H164" s="110">
        <v>28</v>
      </c>
      <c r="I164" s="110">
        <v>0.25978000000000001</v>
      </c>
      <c r="J164" s="110">
        <v>3.5000000000000003E-2</v>
      </c>
    </row>
    <row r="165" spans="1:10" ht="22.5">
      <c r="A165" s="106" t="s">
        <v>505</v>
      </c>
      <c r="B165" s="110">
        <v>1.9845999999999999</v>
      </c>
      <c r="C165" s="110">
        <v>0.32500000000000001</v>
      </c>
      <c r="D165" s="110">
        <v>1.19598</v>
      </c>
      <c r="E165" s="110">
        <v>0</v>
      </c>
      <c r="F165" s="110">
        <v>4</v>
      </c>
      <c r="G165" s="110">
        <v>4</v>
      </c>
      <c r="H165" s="110">
        <v>0</v>
      </c>
      <c r="I165" s="110">
        <v>0.78861999999999999</v>
      </c>
      <c r="J165" s="110">
        <v>0</v>
      </c>
    </row>
    <row r="166" spans="1:10" ht="33.75">
      <c r="A166" s="106" t="s">
        <v>506</v>
      </c>
      <c r="B166" s="110">
        <v>58.2639</v>
      </c>
      <c r="C166" s="110">
        <v>0</v>
      </c>
      <c r="D166" s="110">
        <v>42.22</v>
      </c>
      <c r="E166" s="110">
        <v>7.22</v>
      </c>
      <c r="F166" s="110">
        <v>1</v>
      </c>
      <c r="G166" s="110">
        <v>3</v>
      </c>
      <c r="H166" s="110">
        <v>0</v>
      </c>
      <c r="I166" s="110">
        <v>16.043900000000001</v>
      </c>
      <c r="J166" s="110">
        <v>0.56999999999999995</v>
      </c>
    </row>
    <row r="167" spans="1:10" ht="22.5">
      <c r="A167" s="106" t="s">
        <v>1560</v>
      </c>
      <c r="B167" s="110">
        <v>0.01</v>
      </c>
      <c r="C167" s="110">
        <v>2.7E-2</v>
      </c>
      <c r="D167" s="110">
        <v>0</v>
      </c>
      <c r="E167" s="110">
        <v>0</v>
      </c>
      <c r="F167" s="110">
        <v>0</v>
      </c>
      <c r="G167" s="110">
        <v>1</v>
      </c>
      <c r="H167" s="110">
        <v>0</v>
      </c>
      <c r="I167" s="110">
        <v>0.01</v>
      </c>
      <c r="J167" s="110">
        <v>0</v>
      </c>
    </row>
    <row r="168" spans="1:10" ht="22.5">
      <c r="A168" s="106" t="s">
        <v>1561</v>
      </c>
      <c r="B168" s="110">
        <v>0.26684999999999998</v>
      </c>
      <c r="C168" s="110">
        <v>0</v>
      </c>
      <c r="D168" s="110">
        <v>1.4E-2</v>
      </c>
      <c r="E168" s="110">
        <v>0</v>
      </c>
      <c r="F168" s="110">
        <v>0</v>
      </c>
      <c r="G168" s="110">
        <v>4</v>
      </c>
      <c r="H168" s="110">
        <v>21</v>
      </c>
      <c r="I168" s="110">
        <v>0.25285000000000002</v>
      </c>
      <c r="J168" s="110">
        <v>4.87E-2</v>
      </c>
    </row>
    <row r="169" spans="1:10" ht="22.5">
      <c r="A169" s="106" t="s">
        <v>508</v>
      </c>
      <c r="B169" s="110">
        <v>1.0548999999999999</v>
      </c>
      <c r="C169" s="110">
        <v>1.0999999999999999E-2</v>
      </c>
      <c r="D169" s="110">
        <v>0.36381999999999998</v>
      </c>
      <c r="E169" s="110">
        <v>8.1799999999999998E-2</v>
      </c>
      <c r="F169" s="110">
        <v>0</v>
      </c>
      <c r="G169" s="110">
        <v>22</v>
      </c>
      <c r="H169" s="110">
        <v>46</v>
      </c>
      <c r="I169" s="110">
        <v>0.69108000000000003</v>
      </c>
      <c r="J169" s="110">
        <v>0.13250000000000001</v>
      </c>
    </row>
    <row r="170" spans="1:10" ht="22.5">
      <c r="A170" s="106" t="s">
        <v>512</v>
      </c>
      <c r="B170" s="110">
        <v>0.111</v>
      </c>
      <c r="C170" s="110">
        <v>0</v>
      </c>
      <c r="D170" s="110">
        <v>0</v>
      </c>
      <c r="E170" s="110">
        <v>0</v>
      </c>
      <c r="F170" s="110">
        <v>0</v>
      </c>
      <c r="G170" s="110">
        <v>1</v>
      </c>
      <c r="H170" s="110">
        <v>0</v>
      </c>
      <c r="I170" s="110">
        <v>0.111</v>
      </c>
      <c r="J170" s="110">
        <v>0</v>
      </c>
    </row>
    <row r="171" spans="1:10" ht="22.5">
      <c r="A171" s="106" t="s">
        <v>489</v>
      </c>
      <c r="B171" s="110">
        <v>4.548E-2</v>
      </c>
      <c r="C171" s="110">
        <v>0</v>
      </c>
      <c r="D171" s="110">
        <v>2.5000000000000001E-3</v>
      </c>
      <c r="E171" s="110">
        <v>0</v>
      </c>
      <c r="F171" s="110">
        <v>0</v>
      </c>
      <c r="G171" s="110">
        <v>4</v>
      </c>
      <c r="H171" s="110">
        <v>2</v>
      </c>
      <c r="I171" s="110">
        <v>4.2979999999999997E-2</v>
      </c>
      <c r="J171" s="110">
        <v>1.4E-2</v>
      </c>
    </row>
    <row r="172" spans="1:10" ht="33.75">
      <c r="A172" s="106" t="s">
        <v>494</v>
      </c>
      <c r="B172" s="110">
        <v>2.9780099999999998</v>
      </c>
      <c r="C172" s="110">
        <v>0.58675999999999995</v>
      </c>
      <c r="D172" s="110">
        <v>0.85729999999999995</v>
      </c>
      <c r="E172" s="110">
        <v>0</v>
      </c>
      <c r="F172" s="110">
        <v>4</v>
      </c>
      <c r="G172" s="110">
        <v>82</v>
      </c>
      <c r="H172" s="110">
        <v>7</v>
      </c>
      <c r="I172" s="110">
        <v>2.1207099999999999</v>
      </c>
      <c r="J172" s="110">
        <v>0.54759999999999998</v>
      </c>
    </row>
    <row r="173" spans="1:10" ht="22.5">
      <c r="A173" s="106" t="s">
        <v>491</v>
      </c>
      <c r="B173" s="110">
        <v>0.24560999999999999</v>
      </c>
      <c r="C173" s="110">
        <v>1.4999999999999999E-2</v>
      </c>
      <c r="D173" s="110">
        <v>0.09</v>
      </c>
      <c r="E173" s="110">
        <v>0.05</v>
      </c>
      <c r="F173" s="110">
        <v>0</v>
      </c>
      <c r="G173" s="110">
        <v>7</v>
      </c>
      <c r="H173" s="110">
        <v>5</v>
      </c>
      <c r="I173" s="110">
        <v>0.15060999999999999</v>
      </c>
      <c r="J173" s="110">
        <v>0.03</v>
      </c>
    </row>
    <row r="174" spans="1:10" ht="22.5">
      <c r="A174" s="106" t="s">
        <v>492</v>
      </c>
      <c r="B174" s="110">
        <v>0.68135999999999997</v>
      </c>
      <c r="C174" s="110">
        <v>0</v>
      </c>
      <c r="D174" s="110">
        <v>0.16475000000000001</v>
      </c>
      <c r="E174" s="110">
        <v>6.3750000000000001E-2</v>
      </c>
      <c r="F174" s="110">
        <v>0</v>
      </c>
      <c r="G174" s="110">
        <v>18</v>
      </c>
      <c r="H174" s="110">
        <v>27</v>
      </c>
      <c r="I174" s="110">
        <v>0.49060999999999999</v>
      </c>
      <c r="J174" s="110">
        <v>0.12561</v>
      </c>
    </row>
    <row r="175" spans="1:10" ht="22.5">
      <c r="A175" s="106" t="s">
        <v>495</v>
      </c>
      <c r="B175" s="110">
        <v>0.37662000000000001</v>
      </c>
      <c r="C175" s="110">
        <v>0</v>
      </c>
      <c r="D175" s="110">
        <v>3.5000000000000003E-2</v>
      </c>
      <c r="E175" s="110">
        <v>3.5000000000000003E-2</v>
      </c>
      <c r="F175" s="110">
        <v>0</v>
      </c>
      <c r="G175" s="110">
        <v>13</v>
      </c>
      <c r="H175" s="110">
        <v>13</v>
      </c>
      <c r="I175" s="110">
        <v>0.28821999999999998</v>
      </c>
      <c r="J175" s="110">
        <v>0.12620000000000001</v>
      </c>
    </row>
    <row r="176" spans="1:10" ht="33.75">
      <c r="A176" s="106" t="s">
        <v>496</v>
      </c>
      <c r="B176" s="110">
        <v>0.17068</v>
      </c>
      <c r="C176" s="110">
        <v>0</v>
      </c>
      <c r="D176" s="110">
        <v>3.3480000000000003E-2</v>
      </c>
      <c r="E176" s="110">
        <v>0</v>
      </c>
      <c r="F176" s="110">
        <v>0</v>
      </c>
      <c r="G176" s="110">
        <v>11</v>
      </c>
      <c r="H176" s="110">
        <v>0</v>
      </c>
      <c r="I176" s="110">
        <v>0.1222</v>
      </c>
      <c r="J176" s="110">
        <v>8.8200000000000001E-2</v>
      </c>
    </row>
    <row r="177" spans="1:10" ht="45">
      <c r="A177" s="106" t="s">
        <v>1562</v>
      </c>
      <c r="B177" s="110">
        <v>2.3251599999999999</v>
      </c>
      <c r="C177" s="110">
        <v>1.28579</v>
      </c>
      <c r="D177" s="110">
        <v>0.88009000000000004</v>
      </c>
      <c r="E177" s="110">
        <v>0.84509000000000001</v>
      </c>
      <c r="F177" s="110">
        <v>0</v>
      </c>
      <c r="G177" s="110">
        <v>43</v>
      </c>
      <c r="H177" s="110">
        <v>63</v>
      </c>
      <c r="I177" s="110">
        <v>1.29392</v>
      </c>
      <c r="J177" s="110">
        <v>0.18956000000000001</v>
      </c>
    </row>
    <row r="178" spans="1:10" ht="22.5">
      <c r="A178" s="106" t="s">
        <v>534</v>
      </c>
      <c r="B178" s="110">
        <v>3.6999999999999998E-2</v>
      </c>
      <c r="C178" s="110">
        <v>0</v>
      </c>
      <c r="D178" s="110">
        <v>7.0000000000000001E-3</v>
      </c>
      <c r="E178" s="110">
        <v>7.0000000000000001E-3</v>
      </c>
      <c r="F178" s="110">
        <v>0</v>
      </c>
      <c r="G178" s="110">
        <v>4</v>
      </c>
      <c r="H178" s="110">
        <v>1</v>
      </c>
      <c r="I178" s="110">
        <v>0.03</v>
      </c>
      <c r="J178" s="110">
        <v>1.4999999999999999E-2</v>
      </c>
    </row>
    <row r="179" spans="1:10" ht="22.5">
      <c r="A179" s="106" t="s">
        <v>535</v>
      </c>
      <c r="B179" s="110">
        <v>0.15298999999999999</v>
      </c>
      <c r="C179" s="110">
        <v>0</v>
      </c>
      <c r="D179" s="110">
        <v>0</v>
      </c>
      <c r="E179" s="110">
        <v>0</v>
      </c>
      <c r="F179" s="110">
        <v>0</v>
      </c>
      <c r="G179" s="110">
        <v>4</v>
      </c>
      <c r="H179" s="110">
        <v>9</v>
      </c>
      <c r="I179" s="110">
        <v>0.15298999999999999</v>
      </c>
      <c r="J179" s="110">
        <v>3.8989999999999997E-2</v>
      </c>
    </row>
    <row r="180" spans="1:10" ht="22.5">
      <c r="A180" s="106" t="s">
        <v>536</v>
      </c>
      <c r="B180" s="110">
        <v>0.68117000000000005</v>
      </c>
      <c r="C180" s="110">
        <v>4.9000000000000002E-2</v>
      </c>
      <c r="D180" s="110">
        <v>0.1115</v>
      </c>
      <c r="E180" s="110">
        <v>0.01</v>
      </c>
      <c r="F180" s="110">
        <v>0</v>
      </c>
      <c r="G180" s="110">
        <v>19</v>
      </c>
      <c r="H180" s="110">
        <v>33</v>
      </c>
      <c r="I180" s="110">
        <v>0.55467</v>
      </c>
      <c r="J180" s="110">
        <v>0.1867</v>
      </c>
    </row>
    <row r="181" spans="1:10" ht="22.5">
      <c r="A181" s="106" t="s">
        <v>539</v>
      </c>
      <c r="B181" s="110">
        <v>0.426595</v>
      </c>
      <c r="C181" s="110">
        <v>3.9669999999999997E-2</v>
      </c>
      <c r="D181" s="110">
        <v>5.2999999999999999E-2</v>
      </c>
      <c r="E181" s="110">
        <v>0.03</v>
      </c>
      <c r="F181" s="110">
        <v>2</v>
      </c>
      <c r="G181" s="110">
        <v>9</v>
      </c>
      <c r="H181" s="110">
        <v>21</v>
      </c>
      <c r="I181" s="110">
        <v>0.37359500000000001</v>
      </c>
      <c r="J181" s="110">
        <v>0.1</v>
      </c>
    </row>
    <row r="182" spans="1:10" ht="45">
      <c r="A182" s="106" t="s">
        <v>549</v>
      </c>
      <c r="B182" s="110">
        <v>0.1095</v>
      </c>
      <c r="C182" s="110">
        <v>1.1039999999999999E-2</v>
      </c>
      <c r="D182" s="110">
        <v>7.0000000000000001E-3</v>
      </c>
      <c r="E182" s="110">
        <v>0</v>
      </c>
      <c r="F182" s="110">
        <v>0</v>
      </c>
      <c r="G182" s="110">
        <v>9</v>
      </c>
      <c r="H182" s="110">
        <v>2</v>
      </c>
      <c r="I182" s="110">
        <v>0.10249999999999999</v>
      </c>
      <c r="J182" s="110">
        <v>2.5000000000000001E-2</v>
      </c>
    </row>
    <row r="183" spans="1:10" ht="22.5">
      <c r="A183" s="106" t="s">
        <v>543</v>
      </c>
      <c r="B183" s="110">
        <v>0.2142</v>
      </c>
      <c r="C183" s="110">
        <v>0</v>
      </c>
      <c r="D183" s="110">
        <v>0.01</v>
      </c>
      <c r="E183" s="110">
        <v>0</v>
      </c>
      <c r="F183" s="110">
        <v>0</v>
      </c>
      <c r="G183" s="110">
        <v>10</v>
      </c>
      <c r="H183" s="110">
        <v>12</v>
      </c>
      <c r="I183" s="110">
        <v>0.20419999999999999</v>
      </c>
      <c r="J183" s="110">
        <v>6.8000000000000005E-2</v>
      </c>
    </row>
    <row r="184" spans="1:10" ht="22.5">
      <c r="A184" s="106" t="s">
        <v>546</v>
      </c>
      <c r="B184" s="110">
        <v>0.50719999999999998</v>
      </c>
      <c r="C184" s="110">
        <v>0</v>
      </c>
      <c r="D184" s="110">
        <v>4.3999999999999997E-2</v>
      </c>
      <c r="E184" s="110">
        <v>0</v>
      </c>
      <c r="F184" s="110">
        <v>0</v>
      </c>
      <c r="G184" s="110">
        <v>7</v>
      </c>
      <c r="H184" s="110">
        <v>13</v>
      </c>
      <c r="I184" s="110">
        <v>0.17798</v>
      </c>
      <c r="J184" s="110">
        <v>9.5000000000000001E-2</v>
      </c>
    </row>
    <row r="185" spans="1:10" ht="22.5">
      <c r="A185" s="106" t="s">
        <v>1563</v>
      </c>
      <c r="B185" s="110">
        <v>2.5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</row>
    <row r="186" spans="1:10" ht="22.5">
      <c r="A186" s="106" t="s">
        <v>552</v>
      </c>
      <c r="B186" s="110">
        <v>2.7029000000000001</v>
      </c>
      <c r="C186" s="110">
        <v>1.5825</v>
      </c>
      <c r="D186" s="110">
        <v>0.86909999999999998</v>
      </c>
      <c r="E186" s="110">
        <v>0</v>
      </c>
      <c r="F186" s="110">
        <v>3</v>
      </c>
      <c r="G186" s="110">
        <v>16</v>
      </c>
      <c r="H186" s="110">
        <v>10</v>
      </c>
      <c r="I186" s="110">
        <v>1.0678000000000001</v>
      </c>
      <c r="J186" s="110">
        <v>5.7000000000000002E-2</v>
      </c>
    </row>
    <row r="187" spans="1:10" ht="22.5">
      <c r="A187" s="106" t="s">
        <v>554</v>
      </c>
      <c r="B187" s="110">
        <v>4.7980600000000004</v>
      </c>
      <c r="C187" s="110">
        <v>0.8841</v>
      </c>
      <c r="D187" s="110">
        <v>3.4337599999999999</v>
      </c>
      <c r="E187" s="110">
        <v>0.246</v>
      </c>
      <c r="F187" s="110">
        <v>0</v>
      </c>
      <c r="G187" s="110">
        <v>29</v>
      </c>
      <c r="H187" s="110">
        <v>87</v>
      </c>
      <c r="I187" s="110">
        <v>1.1782999999999999</v>
      </c>
      <c r="J187" s="110">
        <v>0.25600000000000001</v>
      </c>
    </row>
    <row r="188" spans="1:10" ht="22.5">
      <c r="A188" s="106" t="s">
        <v>556</v>
      </c>
      <c r="B188" s="110">
        <v>0.54005000000000003</v>
      </c>
      <c r="C188" s="110">
        <v>0.46439999999999998</v>
      </c>
      <c r="D188" s="110">
        <v>0.1305</v>
      </c>
      <c r="E188" s="110">
        <v>7.7499999999999999E-2</v>
      </c>
      <c r="F188" s="110">
        <v>0</v>
      </c>
      <c r="G188" s="110">
        <v>4</v>
      </c>
      <c r="H188" s="110">
        <v>20</v>
      </c>
      <c r="I188" s="110">
        <v>0.20135</v>
      </c>
      <c r="J188" s="110">
        <v>5.7000000000000002E-2</v>
      </c>
    </row>
    <row r="189" spans="1:10" ht="22.5">
      <c r="A189" s="106" t="s">
        <v>558</v>
      </c>
      <c r="B189" s="110">
        <v>1.5222899999999999</v>
      </c>
      <c r="C189" s="110">
        <v>9.8000000000000004E-2</v>
      </c>
      <c r="D189" s="110">
        <v>0.33700000000000002</v>
      </c>
      <c r="E189" s="110">
        <v>0.16200000000000001</v>
      </c>
      <c r="F189" s="110">
        <v>0</v>
      </c>
      <c r="G189" s="110">
        <v>13</v>
      </c>
      <c r="H189" s="110">
        <v>114</v>
      </c>
      <c r="I189" s="110">
        <v>1.10229</v>
      </c>
      <c r="J189" s="110">
        <v>0.218</v>
      </c>
    </row>
    <row r="190" spans="1:10" ht="22.5">
      <c r="A190" s="106" t="s">
        <v>559</v>
      </c>
      <c r="B190" s="110">
        <v>5.7912999999999997</v>
      </c>
      <c r="C190" s="110">
        <v>10.37025</v>
      </c>
      <c r="D190" s="110">
        <v>3.2911999999999999</v>
      </c>
      <c r="E190" s="110">
        <v>0.13719999999999999</v>
      </c>
      <c r="F190" s="110">
        <v>0</v>
      </c>
      <c r="G190" s="110">
        <v>13</v>
      </c>
      <c r="H190" s="110">
        <v>85</v>
      </c>
      <c r="I190" s="110">
        <v>1.3971</v>
      </c>
      <c r="J190" s="110">
        <v>0.246</v>
      </c>
    </row>
    <row r="191" spans="1:10" ht="22.5">
      <c r="A191" s="106" t="s">
        <v>516</v>
      </c>
      <c r="B191" s="110">
        <v>7.6436799999999998</v>
      </c>
      <c r="C191" s="110">
        <v>0.14699999999999999</v>
      </c>
      <c r="D191" s="110">
        <v>1.7497</v>
      </c>
      <c r="E191" s="110">
        <v>0.71550000000000002</v>
      </c>
      <c r="F191" s="110">
        <v>2</v>
      </c>
      <c r="G191" s="110">
        <v>22</v>
      </c>
      <c r="H191" s="110">
        <v>255</v>
      </c>
      <c r="I191" s="110">
        <v>5.79298</v>
      </c>
      <c r="J191" s="110">
        <v>2.7679999999999998</v>
      </c>
    </row>
    <row r="192" spans="1:10" ht="22.5">
      <c r="A192" s="106" t="s">
        <v>121</v>
      </c>
      <c r="B192" s="110">
        <v>0.31</v>
      </c>
      <c r="C192" s="110">
        <v>0.1195</v>
      </c>
      <c r="D192" s="110">
        <v>2.58E-2</v>
      </c>
      <c r="E192" s="110">
        <v>0</v>
      </c>
      <c r="F192" s="110">
        <v>0</v>
      </c>
      <c r="G192" s="110">
        <v>6</v>
      </c>
      <c r="H192" s="110">
        <v>2</v>
      </c>
      <c r="I192" s="110">
        <v>0.28420000000000001</v>
      </c>
      <c r="J192" s="110">
        <v>0.24079999999999999</v>
      </c>
    </row>
    <row r="193" spans="1:10" ht="22.5">
      <c r="A193" s="106" t="s">
        <v>517</v>
      </c>
      <c r="B193" s="110">
        <v>0.14599999999999999</v>
      </c>
      <c r="C193" s="110">
        <v>0.39</v>
      </c>
      <c r="D193" s="110">
        <v>0.08</v>
      </c>
      <c r="E193" s="110">
        <v>0</v>
      </c>
      <c r="F193" s="110">
        <v>0</v>
      </c>
      <c r="G193" s="110">
        <v>1</v>
      </c>
      <c r="H193" s="110">
        <v>8</v>
      </c>
      <c r="I193" s="110">
        <v>6.0999999999999999E-2</v>
      </c>
      <c r="J193" s="110">
        <v>4.0000000000000001E-3</v>
      </c>
    </row>
    <row r="194" spans="1:10" ht="22.5">
      <c r="A194" s="106" t="s">
        <v>99</v>
      </c>
      <c r="B194" s="110">
        <v>0.6532</v>
      </c>
      <c r="C194" s="110">
        <v>0</v>
      </c>
      <c r="D194" s="110">
        <v>0.6532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</row>
    <row r="195" spans="1:10" ht="22.5">
      <c r="A195" s="106" t="s">
        <v>1564</v>
      </c>
      <c r="B195" s="110">
        <v>0.58338999999999996</v>
      </c>
      <c r="C195" s="110">
        <v>0.78337999999999997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</row>
    <row r="196" spans="1:10" ht="22.5">
      <c r="A196" s="106" t="s">
        <v>704</v>
      </c>
      <c r="B196" s="110">
        <v>1.9470000000000001E-2</v>
      </c>
      <c r="C196" s="110">
        <v>0</v>
      </c>
      <c r="D196" s="110">
        <v>0</v>
      </c>
      <c r="E196" s="110">
        <v>0</v>
      </c>
      <c r="F196" s="110">
        <v>1</v>
      </c>
      <c r="G196" s="110">
        <v>1</v>
      </c>
      <c r="H196" s="110">
        <v>0</v>
      </c>
      <c r="I196" s="110">
        <v>1.9470000000000001E-2</v>
      </c>
      <c r="J196" s="110">
        <v>0</v>
      </c>
    </row>
    <row r="197" spans="1:10" ht="33.75">
      <c r="A197" s="106" t="s">
        <v>563</v>
      </c>
      <c r="B197" s="110">
        <v>0.34028999999999998</v>
      </c>
      <c r="C197" s="110">
        <v>0.125</v>
      </c>
      <c r="D197" s="110">
        <v>7.1499999999999994E-2</v>
      </c>
      <c r="E197" s="110">
        <v>2.9000000000000001E-2</v>
      </c>
      <c r="F197" s="110">
        <v>0</v>
      </c>
      <c r="G197" s="110">
        <v>9</v>
      </c>
      <c r="H197" s="110">
        <v>13</v>
      </c>
      <c r="I197" s="110">
        <v>0.14879000000000001</v>
      </c>
      <c r="J197" s="110">
        <v>5.3999999999999999E-2</v>
      </c>
    </row>
    <row r="198" spans="1:10" ht="22.5">
      <c r="A198" s="106" t="s">
        <v>565</v>
      </c>
      <c r="B198" s="110">
        <v>10.186555</v>
      </c>
      <c r="C198" s="110">
        <v>1.563275</v>
      </c>
      <c r="D198" s="110">
        <v>4.07897</v>
      </c>
      <c r="E198" s="110">
        <v>1.1578999999999999</v>
      </c>
      <c r="F198" s="110">
        <v>0</v>
      </c>
      <c r="G198" s="110">
        <v>28</v>
      </c>
      <c r="H198" s="110">
        <v>139</v>
      </c>
      <c r="I198" s="110">
        <v>3.48902</v>
      </c>
      <c r="J198" s="110">
        <v>1.6502300000000001</v>
      </c>
    </row>
    <row r="199" spans="1:10" ht="22.5">
      <c r="A199" s="106" t="s">
        <v>566</v>
      </c>
      <c r="B199" s="110">
        <v>4.7303899999999999</v>
      </c>
      <c r="C199" s="110">
        <v>0.42399999999999999</v>
      </c>
      <c r="D199" s="110">
        <v>2.8292000000000002</v>
      </c>
      <c r="E199" s="110">
        <v>0.73750000000000004</v>
      </c>
      <c r="F199" s="110">
        <v>0</v>
      </c>
      <c r="G199" s="110">
        <v>7</v>
      </c>
      <c r="H199" s="110">
        <v>183</v>
      </c>
      <c r="I199" s="110">
        <v>1.6686799999999999</v>
      </c>
      <c r="J199" s="110">
        <v>0.68899999999999995</v>
      </c>
    </row>
    <row r="200" spans="1:10" ht="33.75">
      <c r="A200" s="106" t="s">
        <v>568</v>
      </c>
      <c r="B200" s="110">
        <v>1.4924999999999999</v>
      </c>
      <c r="C200" s="110">
        <v>1.083</v>
      </c>
      <c r="D200" s="110">
        <v>0.78900000000000003</v>
      </c>
      <c r="E200" s="110">
        <v>0.16300000000000001</v>
      </c>
      <c r="F200" s="110">
        <v>0</v>
      </c>
      <c r="G200" s="110">
        <v>4</v>
      </c>
      <c r="H200" s="110">
        <v>71</v>
      </c>
      <c r="I200" s="110">
        <v>0.65149999999999997</v>
      </c>
      <c r="J200" s="110">
        <v>0.14099999999999999</v>
      </c>
    </row>
    <row r="201" spans="1:10" ht="22.5">
      <c r="A201" s="106" t="s">
        <v>569</v>
      </c>
      <c r="B201" s="110">
        <v>0.20985000000000001</v>
      </c>
      <c r="C201" s="110">
        <v>0</v>
      </c>
      <c r="D201" s="110">
        <v>5.45E-2</v>
      </c>
      <c r="E201" s="110">
        <v>2.9000000000000001E-2</v>
      </c>
      <c r="F201" s="110">
        <v>0</v>
      </c>
      <c r="G201" s="110">
        <v>7</v>
      </c>
      <c r="H201" s="110">
        <v>7</v>
      </c>
      <c r="I201" s="110">
        <v>0.15035000000000001</v>
      </c>
      <c r="J201" s="110">
        <v>4.4999999999999998E-2</v>
      </c>
    </row>
    <row r="202" spans="1:10" ht="22.5">
      <c r="A202" s="106" t="s">
        <v>1565</v>
      </c>
      <c r="B202" s="110">
        <v>3.7989999999999999</v>
      </c>
      <c r="C202" s="110">
        <v>0</v>
      </c>
      <c r="D202" s="110">
        <v>3.7989999999999999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</row>
    <row r="203" spans="1:10" ht="22.5">
      <c r="A203" s="106" t="s">
        <v>570</v>
      </c>
      <c r="B203" s="110">
        <v>8.8999999999999996E-2</v>
      </c>
      <c r="C203" s="110">
        <v>2.5000000000000001E-2</v>
      </c>
      <c r="D203" s="110">
        <v>1.4E-2</v>
      </c>
      <c r="E203" s="110">
        <v>4.0000000000000001E-3</v>
      </c>
      <c r="F203" s="110">
        <v>0</v>
      </c>
      <c r="G203" s="110">
        <v>5</v>
      </c>
      <c r="H203" s="110">
        <v>1</v>
      </c>
      <c r="I203" s="110">
        <v>0.06</v>
      </c>
      <c r="J203" s="110">
        <v>0</v>
      </c>
    </row>
    <row r="204" spans="1:10" ht="33.75">
      <c r="A204" s="106" t="s">
        <v>571</v>
      </c>
      <c r="B204" s="110">
        <v>1.9083399999999999</v>
      </c>
      <c r="C204" s="110">
        <v>4.7E-2</v>
      </c>
      <c r="D204" s="110">
        <v>0.48699999999999999</v>
      </c>
      <c r="E204" s="110">
        <v>5.7000000000000002E-2</v>
      </c>
      <c r="F204" s="110">
        <v>0</v>
      </c>
      <c r="G204" s="110">
        <v>46</v>
      </c>
      <c r="H204" s="110">
        <v>161</v>
      </c>
      <c r="I204" s="110">
        <v>1.39134</v>
      </c>
      <c r="J204" s="110">
        <v>0.3241</v>
      </c>
    </row>
    <row r="205" spans="1:10" ht="22.5">
      <c r="A205" s="106" t="s">
        <v>573</v>
      </c>
      <c r="B205" s="110">
        <v>3.95E-2</v>
      </c>
      <c r="C205" s="110">
        <v>0</v>
      </c>
      <c r="D205" s="110">
        <v>0</v>
      </c>
      <c r="E205" s="110">
        <v>0</v>
      </c>
      <c r="F205" s="110">
        <v>0</v>
      </c>
      <c r="G205" s="110">
        <v>1</v>
      </c>
      <c r="H205" s="110">
        <v>2</v>
      </c>
      <c r="I205" s="110">
        <v>3.2000000000000001E-2</v>
      </c>
      <c r="J205" s="110">
        <v>0</v>
      </c>
    </row>
    <row r="206" spans="1:10" ht="33.75">
      <c r="A206" s="106" t="s">
        <v>575</v>
      </c>
      <c r="B206" s="110">
        <v>0.28599999999999998</v>
      </c>
      <c r="C206" s="110">
        <v>3.0000000000000001E-3</v>
      </c>
      <c r="D206" s="110">
        <v>0.14099999999999999</v>
      </c>
      <c r="E206" s="110">
        <v>5.5E-2</v>
      </c>
      <c r="F206" s="110">
        <v>0</v>
      </c>
      <c r="G206" s="110">
        <v>2</v>
      </c>
      <c r="H206" s="110">
        <v>13</v>
      </c>
      <c r="I206" s="110">
        <v>0.14499999999999999</v>
      </c>
      <c r="J206" s="110">
        <v>4.9000000000000002E-2</v>
      </c>
    </row>
    <row r="207" spans="1:10" ht="22.5">
      <c r="A207" s="106" t="s">
        <v>578</v>
      </c>
      <c r="B207" s="110">
        <v>2.3586999999999998</v>
      </c>
      <c r="C207" s="110">
        <v>0.03</v>
      </c>
      <c r="D207" s="110">
        <v>1.0880000000000001</v>
      </c>
      <c r="E207" s="110">
        <v>3.6999999999999998E-2</v>
      </c>
      <c r="F207" s="110">
        <v>0</v>
      </c>
      <c r="G207" s="110">
        <v>6</v>
      </c>
      <c r="H207" s="110">
        <v>76</v>
      </c>
      <c r="I207" s="110">
        <v>0.89770000000000005</v>
      </c>
      <c r="J207" s="110">
        <v>0.33500000000000002</v>
      </c>
    </row>
    <row r="208" spans="1:10" ht="22.5">
      <c r="A208" s="106" t="s">
        <v>579</v>
      </c>
      <c r="B208" s="110">
        <v>0.45097999999999999</v>
      </c>
      <c r="C208" s="110">
        <v>1.95E-2</v>
      </c>
      <c r="D208" s="110">
        <v>0.19015000000000001</v>
      </c>
      <c r="E208" s="110">
        <v>6.9449999999999998E-2</v>
      </c>
      <c r="F208" s="110">
        <v>0</v>
      </c>
      <c r="G208" s="110">
        <v>16</v>
      </c>
      <c r="H208" s="110">
        <v>9</v>
      </c>
      <c r="I208" s="110">
        <v>0.24143000000000001</v>
      </c>
      <c r="J208" s="110">
        <v>0.14249999999999999</v>
      </c>
    </row>
    <row r="209" spans="1:10" ht="22.5">
      <c r="A209" s="106" t="s">
        <v>581</v>
      </c>
      <c r="B209" s="110">
        <v>3.92395</v>
      </c>
      <c r="C209" s="110">
        <v>0.27459</v>
      </c>
      <c r="D209" s="110">
        <v>0.80018</v>
      </c>
      <c r="E209" s="110">
        <v>0.45984000000000003</v>
      </c>
      <c r="F209" s="110">
        <v>0</v>
      </c>
      <c r="G209" s="110">
        <v>107</v>
      </c>
      <c r="H209" s="110">
        <v>252</v>
      </c>
      <c r="I209" s="110">
        <v>2.9651800000000001</v>
      </c>
      <c r="J209" s="110">
        <v>1.19709</v>
      </c>
    </row>
    <row r="210" spans="1:10" ht="45">
      <c r="A210" s="106" t="s">
        <v>1566</v>
      </c>
      <c r="B210" s="110">
        <v>7.0000000000000001E-3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1</v>
      </c>
      <c r="I210" s="110">
        <v>7.0000000000000001E-3</v>
      </c>
      <c r="J210" s="110">
        <v>7.0000000000000001E-3</v>
      </c>
    </row>
    <row r="211" spans="1:10" ht="22.5">
      <c r="A211" s="106" t="s">
        <v>583</v>
      </c>
      <c r="B211" s="110">
        <v>0.27</v>
      </c>
      <c r="C211" s="110">
        <v>0</v>
      </c>
      <c r="D211" s="110">
        <v>0</v>
      </c>
      <c r="E211" s="110">
        <v>0</v>
      </c>
      <c r="F211" s="110">
        <v>1</v>
      </c>
      <c r="G211" s="110">
        <v>0</v>
      </c>
      <c r="H211" s="110">
        <v>0</v>
      </c>
      <c r="I211" s="110">
        <v>0.27</v>
      </c>
      <c r="J211" s="110">
        <v>0</v>
      </c>
    </row>
    <row r="212" spans="1:10" ht="22.5">
      <c r="A212" s="106" t="s">
        <v>584</v>
      </c>
      <c r="B212" s="110">
        <v>0.4254</v>
      </c>
      <c r="C212" s="110">
        <v>1E-3</v>
      </c>
      <c r="D212" s="110">
        <v>6.4399999999999999E-2</v>
      </c>
      <c r="E212" s="110">
        <v>1.4999999999999999E-2</v>
      </c>
      <c r="F212" s="110">
        <v>0</v>
      </c>
      <c r="G212" s="110">
        <v>0</v>
      </c>
      <c r="H212" s="110">
        <v>27</v>
      </c>
      <c r="I212" s="110">
        <v>0.36099999999999999</v>
      </c>
      <c r="J212" s="110">
        <v>9.0999999999999998E-2</v>
      </c>
    </row>
    <row r="213" spans="1:10" ht="22.5">
      <c r="A213" s="106" t="s">
        <v>587</v>
      </c>
      <c r="B213" s="110">
        <v>0.41549000000000003</v>
      </c>
      <c r="C213" s="110">
        <v>0</v>
      </c>
      <c r="D213" s="110">
        <v>0.26149</v>
      </c>
      <c r="E213" s="110">
        <v>4.299E-2</v>
      </c>
      <c r="F213" s="110">
        <v>0</v>
      </c>
      <c r="G213" s="110">
        <v>0</v>
      </c>
      <c r="H213" s="110">
        <v>14</v>
      </c>
      <c r="I213" s="110">
        <v>0.13600000000000001</v>
      </c>
      <c r="J213" s="110">
        <v>3.5999999999999997E-2</v>
      </c>
    </row>
    <row r="214" spans="1:10" ht="22.5">
      <c r="A214" s="106" t="s">
        <v>588</v>
      </c>
      <c r="B214" s="110">
        <v>0.47470000000000001</v>
      </c>
      <c r="C214" s="110">
        <v>0</v>
      </c>
      <c r="D214" s="110">
        <v>0.2132</v>
      </c>
      <c r="E214" s="110">
        <v>3.0000000000000001E-3</v>
      </c>
      <c r="F214" s="110">
        <v>0</v>
      </c>
      <c r="G214" s="110">
        <v>7</v>
      </c>
      <c r="H214" s="110">
        <v>20</v>
      </c>
      <c r="I214" s="110">
        <v>0.26150000000000001</v>
      </c>
      <c r="J214" s="110">
        <v>0.10100000000000001</v>
      </c>
    </row>
    <row r="215" spans="1:10" ht="33.75">
      <c r="A215" s="106" t="s">
        <v>589</v>
      </c>
      <c r="B215" s="110">
        <v>2.1453000000000002</v>
      </c>
      <c r="C215" s="110">
        <v>1.3727400000000001</v>
      </c>
      <c r="D215" s="110">
        <v>1.1221000000000001</v>
      </c>
      <c r="E215" s="110">
        <v>0.11</v>
      </c>
      <c r="F215" s="110">
        <v>0</v>
      </c>
      <c r="G215" s="110">
        <v>12</v>
      </c>
      <c r="H215" s="110">
        <v>51</v>
      </c>
      <c r="I215" s="110">
        <v>0.91820000000000002</v>
      </c>
      <c r="J215" s="110">
        <v>0.23069999999999999</v>
      </c>
    </row>
    <row r="216" spans="1:10" ht="22.5">
      <c r="A216" s="106" t="s">
        <v>593</v>
      </c>
      <c r="B216" s="110">
        <v>4.2235699999999996</v>
      </c>
      <c r="C216" s="110">
        <v>0.33024999999999999</v>
      </c>
      <c r="D216" s="110">
        <v>1.1393200000000001</v>
      </c>
      <c r="E216" s="110">
        <v>0.32946999999999999</v>
      </c>
      <c r="F216" s="110">
        <v>0</v>
      </c>
      <c r="G216" s="110">
        <v>52</v>
      </c>
      <c r="H216" s="110">
        <v>218</v>
      </c>
      <c r="I216" s="110">
        <v>2.56385</v>
      </c>
      <c r="J216" s="110">
        <v>0.64058999999999999</v>
      </c>
    </row>
    <row r="217" spans="1:10" ht="33.75">
      <c r="A217" s="106" t="s">
        <v>596</v>
      </c>
      <c r="B217" s="110">
        <v>1.3959999999999999</v>
      </c>
      <c r="C217" s="110">
        <v>7.1590000000000001E-2</v>
      </c>
      <c r="D217" s="110">
        <v>0.55149999999999999</v>
      </c>
      <c r="E217" s="110">
        <v>0.14299999999999999</v>
      </c>
      <c r="F217" s="110">
        <v>0</v>
      </c>
      <c r="G217" s="110">
        <v>7</v>
      </c>
      <c r="H217" s="110">
        <v>82</v>
      </c>
      <c r="I217" s="110">
        <v>0.76949999999999996</v>
      </c>
      <c r="J217" s="110">
        <v>0.223</v>
      </c>
    </row>
    <row r="218" spans="1:10" ht="33.75">
      <c r="A218" s="106" t="s">
        <v>597</v>
      </c>
      <c r="B218" s="110">
        <v>0.16600000000000001</v>
      </c>
      <c r="C218" s="110">
        <v>5.0000000000000001E-3</v>
      </c>
      <c r="D218" s="110">
        <v>8.2000000000000003E-2</v>
      </c>
      <c r="E218" s="110">
        <v>3.2000000000000001E-2</v>
      </c>
      <c r="F218" s="110">
        <v>0</v>
      </c>
      <c r="G218" s="110">
        <v>4</v>
      </c>
      <c r="H218" s="110">
        <v>9</v>
      </c>
      <c r="I218" s="110">
        <v>8.4000000000000005E-2</v>
      </c>
      <c r="J218" s="110">
        <v>4.1000000000000002E-2</v>
      </c>
    </row>
    <row r="219" spans="1:10" ht="22.5">
      <c r="A219" s="106" t="s">
        <v>598</v>
      </c>
      <c r="B219" s="110">
        <v>9.5139499999999995</v>
      </c>
      <c r="C219" s="110">
        <v>1.92035</v>
      </c>
      <c r="D219" s="110">
        <v>5.3547000000000002</v>
      </c>
      <c r="E219" s="110">
        <v>3.5655000000000001</v>
      </c>
      <c r="F219" s="110">
        <v>0</v>
      </c>
      <c r="G219" s="110">
        <v>39</v>
      </c>
      <c r="H219" s="110">
        <v>358</v>
      </c>
      <c r="I219" s="110">
        <v>3.9234499999999999</v>
      </c>
      <c r="J219" s="110">
        <v>1.08199</v>
      </c>
    </row>
    <row r="220" spans="1:10" ht="22.5">
      <c r="A220" s="106" t="s">
        <v>600</v>
      </c>
      <c r="B220" s="110">
        <v>4.5885800000000003</v>
      </c>
      <c r="C220" s="110">
        <v>2.6487500000000002</v>
      </c>
      <c r="D220" s="110">
        <v>1.0722499999999999</v>
      </c>
      <c r="E220" s="110">
        <v>0.34275</v>
      </c>
      <c r="F220" s="110">
        <v>0</v>
      </c>
      <c r="G220" s="110">
        <v>41</v>
      </c>
      <c r="H220" s="110">
        <v>283</v>
      </c>
      <c r="I220" s="110">
        <v>3.4236300000000002</v>
      </c>
      <c r="J220" s="110">
        <v>1.1215999999999999</v>
      </c>
    </row>
    <row r="221" spans="1:10" ht="22.5">
      <c r="A221" s="106" t="s">
        <v>601</v>
      </c>
      <c r="B221" s="110">
        <v>0.29780000000000001</v>
      </c>
      <c r="C221" s="110">
        <v>2.4E-2</v>
      </c>
      <c r="D221" s="110">
        <v>1.6500000000000001E-2</v>
      </c>
      <c r="E221" s="110">
        <v>4.0000000000000001E-3</v>
      </c>
      <c r="F221" s="110">
        <v>0</v>
      </c>
      <c r="G221" s="110">
        <v>7</v>
      </c>
      <c r="H221" s="110">
        <v>25</v>
      </c>
      <c r="I221" s="110">
        <v>0.26729999999999998</v>
      </c>
      <c r="J221" s="110">
        <v>7.6999999999999999E-2</v>
      </c>
    </row>
    <row r="222" spans="1:10" ht="22.5">
      <c r="A222" s="106" t="s">
        <v>602</v>
      </c>
      <c r="B222" s="110">
        <v>0.40010000000000001</v>
      </c>
      <c r="C222" s="110">
        <v>4.0000000000000001E-3</v>
      </c>
      <c r="D222" s="110">
        <v>3.2000000000000001E-2</v>
      </c>
      <c r="E222" s="110">
        <v>3.2000000000000001E-2</v>
      </c>
      <c r="F222" s="110">
        <v>0</v>
      </c>
      <c r="G222" s="110">
        <v>4</v>
      </c>
      <c r="H222" s="110">
        <v>6</v>
      </c>
      <c r="I222" s="110">
        <v>0.36509999999999998</v>
      </c>
      <c r="J222" s="110">
        <v>7.4999999999999997E-2</v>
      </c>
    </row>
    <row r="223" spans="1:10" ht="22.5">
      <c r="A223" s="106" t="s">
        <v>604</v>
      </c>
      <c r="B223" s="110">
        <v>0.21379999999999999</v>
      </c>
      <c r="C223" s="110">
        <v>8.0000000000000002E-3</v>
      </c>
      <c r="D223" s="110">
        <v>8.9599999999999999E-2</v>
      </c>
      <c r="E223" s="110">
        <v>6.7599999999999993E-2</v>
      </c>
      <c r="F223" s="110">
        <v>0</v>
      </c>
      <c r="G223" s="110">
        <v>1</v>
      </c>
      <c r="H223" s="110">
        <v>18</v>
      </c>
      <c r="I223" s="110">
        <v>0.1192</v>
      </c>
      <c r="J223" s="110">
        <v>4.4999999999999998E-2</v>
      </c>
    </row>
    <row r="224" spans="1:10" ht="22.5">
      <c r="A224" s="106" t="s">
        <v>605</v>
      </c>
      <c r="B224" s="110">
        <v>2.2458499999999999</v>
      </c>
      <c r="C224" s="110">
        <v>0.38650000000000001</v>
      </c>
      <c r="D224" s="110">
        <v>0.18969</v>
      </c>
      <c r="E224" s="110">
        <v>4.1640000000000003E-2</v>
      </c>
      <c r="F224" s="110">
        <v>0</v>
      </c>
      <c r="G224" s="110">
        <v>34</v>
      </c>
      <c r="H224" s="110">
        <v>145</v>
      </c>
      <c r="I224" s="110">
        <v>1.7404299999999999</v>
      </c>
      <c r="J224" s="110">
        <v>0.33069999999999999</v>
      </c>
    </row>
    <row r="225" spans="1:10" ht="22.5">
      <c r="A225" s="106" t="s">
        <v>609</v>
      </c>
      <c r="B225" s="110">
        <v>15.83671</v>
      </c>
      <c r="C225" s="110">
        <v>0.22549</v>
      </c>
      <c r="D225" s="110">
        <v>7.5715000000000003</v>
      </c>
      <c r="E225" s="110">
        <v>5.3999999999999999E-2</v>
      </c>
      <c r="F225" s="110">
        <v>1</v>
      </c>
      <c r="G225" s="110">
        <v>20</v>
      </c>
      <c r="H225" s="110">
        <v>127</v>
      </c>
      <c r="I225" s="110">
        <v>1.7779799999999999</v>
      </c>
      <c r="J225" s="110">
        <v>0.52015999999999996</v>
      </c>
    </row>
    <row r="226" spans="1:10" ht="22.5">
      <c r="A226" s="106" t="s">
        <v>1567</v>
      </c>
      <c r="B226" s="110">
        <v>1.18533</v>
      </c>
      <c r="C226" s="110">
        <v>0.2505</v>
      </c>
      <c r="D226" s="110">
        <v>0.1535</v>
      </c>
      <c r="E226" s="110">
        <v>5.0000000000000001E-3</v>
      </c>
      <c r="F226" s="110">
        <v>0</v>
      </c>
      <c r="G226" s="110">
        <v>33</v>
      </c>
      <c r="H226" s="110">
        <v>77</v>
      </c>
      <c r="I226" s="110">
        <v>0.95162999999999998</v>
      </c>
      <c r="J226" s="110">
        <v>0.17599999999999999</v>
      </c>
    </row>
    <row r="227" spans="1:10" ht="22.5">
      <c r="A227" s="106" t="s">
        <v>1568</v>
      </c>
      <c r="B227" s="110">
        <v>0.40139999999999998</v>
      </c>
      <c r="C227" s="110">
        <v>0.14649999999999999</v>
      </c>
      <c r="D227" s="110">
        <v>0.26390000000000002</v>
      </c>
      <c r="E227" s="110">
        <v>0.221</v>
      </c>
      <c r="F227" s="110">
        <v>0</v>
      </c>
      <c r="G227" s="110">
        <v>0</v>
      </c>
      <c r="H227" s="110">
        <v>15</v>
      </c>
      <c r="I227" s="110">
        <v>0.10249999999999999</v>
      </c>
      <c r="J227" s="110">
        <v>3.95E-2</v>
      </c>
    </row>
    <row r="228" spans="1:10" ht="22.5">
      <c r="A228" s="106" t="s">
        <v>615</v>
      </c>
      <c r="B228" s="110">
        <v>4.0080400000000003</v>
      </c>
      <c r="C228" s="110">
        <v>0.65493000000000001</v>
      </c>
      <c r="D228" s="110">
        <v>0.60089999999999999</v>
      </c>
      <c r="E228" s="110">
        <v>2.9999999999999997E-4</v>
      </c>
      <c r="F228" s="110">
        <v>0</v>
      </c>
      <c r="G228" s="110">
        <v>15</v>
      </c>
      <c r="H228" s="110">
        <v>19</v>
      </c>
      <c r="I228" s="110">
        <v>0.28893999999999997</v>
      </c>
      <c r="J228" s="110">
        <v>6.2E-2</v>
      </c>
    </row>
    <row r="229" spans="1:10" ht="22.5">
      <c r="A229" s="106" t="s">
        <v>616</v>
      </c>
      <c r="B229" s="110">
        <v>2.2811400000000002</v>
      </c>
      <c r="C229" s="110">
        <v>5.5697000000000001</v>
      </c>
      <c r="D229" s="110">
        <v>0.68689999999999996</v>
      </c>
      <c r="E229" s="110">
        <v>5.5E-2</v>
      </c>
      <c r="F229" s="110">
        <v>1</v>
      </c>
      <c r="G229" s="110">
        <v>16</v>
      </c>
      <c r="H229" s="110">
        <v>60</v>
      </c>
      <c r="I229" s="110">
        <v>1.15754</v>
      </c>
      <c r="J229" s="110">
        <v>0.1971</v>
      </c>
    </row>
    <row r="230" spans="1:10" ht="22.5">
      <c r="A230" s="106" t="s">
        <v>620</v>
      </c>
      <c r="B230" s="110">
        <v>8.39161</v>
      </c>
      <c r="C230" s="110">
        <v>3.3029000000000002</v>
      </c>
      <c r="D230" s="110">
        <v>2.43546</v>
      </c>
      <c r="E230" s="110">
        <v>0.03</v>
      </c>
      <c r="F230" s="110">
        <v>3</v>
      </c>
      <c r="G230" s="110">
        <v>27</v>
      </c>
      <c r="H230" s="110">
        <v>85</v>
      </c>
      <c r="I230" s="110">
        <v>5.6407499999999997</v>
      </c>
      <c r="J230" s="110">
        <v>1.3829400000000001</v>
      </c>
    </row>
    <row r="231" spans="1:10" ht="22.5">
      <c r="A231" s="106" t="s">
        <v>623</v>
      </c>
      <c r="B231" s="110">
        <v>8.4407399999999999</v>
      </c>
      <c r="C231" s="110">
        <v>1.32378</v>
      </c>
      <c r="D231" s="110">
        <v>1.6141099999999999</v>
      </c>
      <c r="E231" s="110">
        <v>0.31900000000000001</v>
      </c>
      <c r="F231" s="110">
        <v>0</v>
      </c>
      <c r="G231" s="110">
        <v>145</v>
      </c>
      <c r="H231" s="110">
        <v>415</v>
      </c>
      <c r="I231" s="110">
        <v>5.1801300000000001</v>
      </c>
      <c r="J231" s="110">
        <v>1.2747999999999999</v>
      </c>
    </row>
    <row r="232" spans="1:10" ht="22.5">
      <c r="A232" s="106" t="s">
        <v>625</v>
      </c>
      <c r="B232" s="110">
        <v>1.6827799999999999</v>
      </c>
      <c r="C232" s="110">
        <v>0.54913000000000001</v>
      </c>
      <c r="D232" s="110">
        <v>8.1900000000000001E-2</v>
      </c>
      <c r="E232" s="110">
        <v>2.1899999999999999E-2</v>
      </c>
      <c r="F232" s="110">
        <v>0</v>
      </c>
      <c r="G232" s="110">
        <v>14</v>
      </c>
      <c r="H232" s="110">
        <v>67</v>
      </c>
      <c r="I232" s="110">
        <v>1.0987800000000001</v>
      </c>
      <c r="J232" s="110">
        <v>6.7000000000000004E-2</v>
      </c>
    </row>
    <row r="233" spans="1:10" ht="22.5">
      <c r="A233" s="106" t="s">
        <v>628</v>
      </c>
      <c r="B233" s="110">
        <v>7.1231600000000004</v>
      </c>
      <c r="C233" s="110">
        <v>2.7127500000000002</v>
      </c>
      <c r="D233" s="110">
        <v>1.2142999999999999</v>
      </c>
      <c r="E233" s="110">
        <v>0.38450000000000001</v>
      </c>
      <c r="F233" s="110">
        <v>0</v>
      </c>
      <c r="G233" s="110">
        <v>58</v>
      </c>
      <c r="H233" s="110">
        <v>411</v>
      </c>
      <c r="I233" s="110">
        <v>5.2203600000000003</v>
      </c>
      <c r="J233" s="110">
        <v>0.92249999999999999</v>
      </c>
    </row>
    <row r="234" spans="1:10" ht="22.5">
      <c r="A234" s="106" t="s">
        <v>632</v>
      </c>
      <c r="B234" s="110">
        <v>0.61587999999999998</v>
      </c>
      <c r="C234" s="110">
        <v>0.252</v>
      </c>
      <c r="D234" s="110">
        <v>0.40538000000000002</v>
      </c>
      <c r="E234" s="110">
        <v>0.18099999999999999</v>
      </c>
      <c r="F234" s="110">
        <v>0</v>
      </c>
      <c r="G234" s="110">
        <v>8</v>
      </c>
      <c r="H234" s="110">
        <v>15</v>
      </c>
      <c r="I234" s="110">
        <v>0.20050000000000001</v>
      </c>
      <c r="J234" s="110">
        <v>6.9000000000000006E-2</v>
      </c>
    </row>
    <row r="235" spans="1:10" ht="22.5">
      <c r="A235" s="106" t="s">
        <v>126</v>
      </c>
      <c r="B235" s="110">
        <v>2.4366300000000001</v>
      </c>
      <c r="C235" s="110">
        <v>4.4999999999999998E-2</v>
      </c>
      <c r="D235" s="110">
        <v>0.30370000000000003</v>
      </c>
      <c r="E235" s="110">
        <v>9.4E-2</v>
      </c>
      <c r="F235" s="110">
        <v>0</v>
      </c>
      <c r="G235" s="110">
        <v>15</v>
      </c>
      <c r="H235" s="110">
        <v>245</v>
      </c>
      <c r="I235" s="110">
        <v>2.0759500000000002</v>
      </c>
      <c r="J235" s="110">
        <v>0.61299999999999999</v>
      </c>
    </row>
    <row r="236" spans="1:10" ht="33.75">
      <c r="A236" s="106" t="s">
        <v>633</v>
      </c>
      <c r="B236" s="110">
        <v>0.14829000000000001</v>
      </c>
      <c r="C236" s="110">
        <v>0</v>
      </c>
      <c r="D236" s="110">
        <v>6.8290000000000003E-2</v>
      </c>
      <c r="E236" s="110">
        <v>2.649E-2</v>
      </c>
      <c r="F236" s="110">
        <v>0</v>
      </c>
      <c r="G236" s="110">
        <v>3</v>
      </c>
      <c r="H236" s="110">
        <v>5</v>
      </c>
      <c r="I236" s="110">
        <v>0.08</v>
      </c>
      <c r="J236" s="110">
        <v>1.4999999999999999E-2</v>
      </c>
    </row>
    <row r="237" spans="1:10" ht="22.5">
      <c r="A237" s="106" t="s">
        <v>637</v>
      </c>
      <c r="B237" s="110">
        <v>5.2863699999999998</v>
      </c>
      <c r="C237" s="110">
        <v>0.89</v>
      </c>
      <c r="D237" s="110">
        <v>2.8611</v>
      </c>
      <c r="E237" s="110">
        <v>0.42630000000000001</v>
      </c>
      <c r="F237" s="110">
        <v>0</v>
      </c>
      <c r="G237" s="110">
        <v>14</v>
      </c>
      <c r="H237" s="110">
        <v>176</v>
      </c>
      <c r="I237" s="110">
        <v>2.32857</v>
      </c>
      <c r="J237" s="110">
        <v>5.2999999999999999E-2</v>
      </c>
    </row>
    <row r="238" spans="1:10" ht="22.5">
      <c r="A238" s="106" t="s">
        <v>716</v>
      </c>
      <c r="B238" s="110">
        <v>0.14926</v>
      </c>
      <c r="C238" s="110">
        <v>0</v>
      </c>
      <c r="D238" s="110">
        <v>0</v>
      </c>
      <c r="E238" s="110">
        <v>0</v>
      </c>
      <c r="F238" s="110">
        <v>0</v>
      </c>
      <c r="G238" s="110">
        <v>9</v>
      </c>
      <c r="H238" s="110">
        <v>9</v>
      </c>
      <c r="I238" s="110">
        <v>0.14926</v>
      </c>
      <c r="J238" s="110">
        <v>5.6000000000000001E-2</v>
      </c>
    </row>
    <row r="239" spans="1:10" ht="22.5">
      <c r="A239" s="106" t="s">
        <v>676</v>
      </c>
      <c r="B239" s="110">
        <v>0.34268999999999999</v>
      </c>
      <c r="C239" s="110">
        <v>0.41028999999999999</v>
      </c>
      <c r="D239" s="110">
        <v>0.02</v>
      </c>
      <c r="E239" s="110">
        <v>4.0000000000000001E-3</v>
      </c>
      <c r="F239" s="110">
        <v>1</v>
      </c>
      <c r="G239" s="110">
        <v>26</v>
      </c>
      <c r="H239" s="110">
        <v>15</v>
      </c>
      <c r="I239" s="110">
        <v>0.29269000000000001</v>
      </c>
      <c r="J239" s="110">
        <v>4.8680000000000001E-2</v>
      </c>
    </row>
    <row r="240" spans="1:10" ht="22.5">
      <c r="A240" s="106" t="s">
        <v>653</v>
      </c>
      <c r="B240" s="110">
        <v>1.4621900000000001</v>
      </c>
      <c r="C240" s="110">
        <v>6.012E-2</v>
      </c>
      <c r="D240" s="110">
        <v>0.91196999999999995</v>
      </c>
      <c r="E240" s="110">
        <v>0.52100000000000002</v>
      </c>
      <c r="F240" s="110">
        <v>3</v>
      </c>
      <c r="G240" s="110">
        <v>27</v>
      </c>
      <c r="H240" s="110">
        <v>33</v>
      </c>
      <c r="I240" s="110">
        <v>0.52522000000000002</v>
      </c>
      <c r="J240" s="110">
        <v>6.9900000000000004E-2</v>
      </c>
    </row>
    <row r="241" spans="1:10" ht="22.5">
      <c r="A241" s="106" t="s">
        <v>672</v>
      </c>
      <c r="B241" s="110">
        <v>0.28850999999999999</v>
      </c>
      <c r="C241" s="110">
        <v>0.14266999999999999</v>
      </c>
      <c r="D241" s="110">
        <v>5.0000000000000001E-3</v>
      </c>
      <c r="E241" s="110">
        <v>0</v>
      </c>
      <c r="F241" s="110">
        <v>4</v>
      </c>
      <c r="G241" s="110">
        <v>10</v>
      </c>
      <c r="H241" s="110">
        <v>0</v>
      </c>
      <c r="I241" s="110">
        <v>0.28350999999999998</v>
      </c>
      <c r="J241" s="110">
        <v>0.18453</v>
      </c>
    </row>
    <row r="242" spans="1:10">
      <c r="A242" s="106" t="s">
        <v>688</v>
      </c>
      <c r="B242" s="110">
        <v>0.76285000000000003</v>
      </c>
      <c r="C242" s="110">
        <v>1.4800000000000001E-2</v>
      </c>
      <c r="D242" s="110">
        <v>0.1142</v>
      </c>
      <c r="E242" s="110">
        <v>1.4999999999999999E-2</v>
      </c>
      <c r="F242" s="110">
        <v>0</v>
      </c>
      <c r="G242" s="110">
        <v>26</v>
      </c>
      <c r="H242" s="110">
        <v>29</v>
      </c>
      <c r="I242" s="110">
        <v>0.64864999999999995</v>
      </c>
      <c r="J242" s="110">
        <v>0.2727</v>
      </c>
    </row>
    <row r="243" spans="1:10" ht="33.75">
      <c r="A243" s="106" t="s">
        <v>674</v>
      </c>
      <c r="B243" s="110">
        <v>3.5509599999999999</v>
      </c>
      <c r="C243" s="110">
        <v>2.1362000000000001</v>
      </c>
      <c r="D243" s="110">
        <v>0.66449999999999998</v>
      </c>
      <c r="E243" s="110">
        <v>0.64449999999999996</v>
      </c>
      <c r="F243" s="110">
        <v>3</v>
      </c>
      <c r="G243" s="110">
        <v>15</v>
      </c>
      <c r="H243" s="110">
        <v>11</v>
      </c>
      <c r="I243" s="110">
        <v>1.3255600000000001</v>
      </c>
      <c r="J243" s="110">
        <v>1.1931</v>
      </c>
    </row>
    <row r="244" spans="1:10" ht="22.5">
      <c r="A244" s="106" t="s">
        <v>693</v>
      </c>
      <c r="B244" s="110">
        <v>3.789E-2</v>
      </c>
      <c r="C244" s="110">
        <v>0</v>
      </c>
      <c r="D244" s="110">
        <v>0</v>
      </c>
      <c r="E244" s="110">
        <v>0</v>
      </c>
      <c r="F244" s="110">
        <v>0</v>
      </c>
      <c r="G244" s="110">
        <v>4</v>
      </c>
      <c r="H244" s="110">
        <v>4</v>
      </c>
      <c r="I244" s="110">
        <v>3.789E-2</v>
      </c>
      <c r="J244" s="110">
        <v>0.01</v>
      </c>
    </row>
    <row r="245" spans="1:10" ht="22.5">
      <c r="A245" s="106" t="s">
        <v>691</v>
      </c>
      <c r="B245" s="110">
        <v>0.31215999999999999</v>
      </c>
      <c r="C245" s="110">
        <v>2.07E-2</v>
      </c>
      <c r="D245" s="110">
        <v>4.265E-2</v>
      </c>
      <c r="E245" s="110">
        <v>1.3899999999999999E-2</v>
      </c>
      <c r="F245" s="110">
        <v>0</v>
      </c>
      <c r="G245" s="110">
        <v>16</v>
      </c>
      <c r="H245" s="110">
        <v>13</v>
      </c>
      <c r="I245" s="110">
        <v>0.23705000000000001</v>
      </c>
      <c r="J245" s="110">
        <v>6.225E-2</v>
      </c>
    </row>
    <row r="246" spans="1:10" ht="22.5">
      <c r="A246" s="106" t="s">
        <v>665</v>
      </c>
      <c r="B246" s="110">
        <v>1.3044</v>
      </c>
      <c r="C246" s="110">
        <v>0.01</v>
      </c>
      <c r="D246" s="110">
        <v>0.69450000000000001</v>
      </c>
      <c r="E246" s="110">
        <v>0.27450000000000002</v>
      </c>
      <c r="F246" s="110">
        <v>0</v>
      </c>
      <c r="G246" s="110">
        <v>37</v>
      </c>
      <c r="H246" s="110">
        <v>50</v>
      </c>
      <c r="I246" s="110">
        <v>0.57230000000000003</v>
      </c>
      <c r="J246" s="110">
        <v>0.11799999999999999</v>
      </c>
    </row>
    <row r="247" spans="1:10" ht="22.5">
      <c r="A247" s="106" t="s">
        <v>646</v>
      </c>
      <c r="B247" s="110">
        <v>0.96130000000000004</v>
      </c>
      <c r="C247" s="110">
        <v>1.736</v>
      </c>
      <c r="D247" s="110">
        <v>0.50660000000000005</v>
      </c>
      <c r="E247" s="110">
        <v>1.4999999999999999E-2</v>
      </c>
      <c r="F247" s="110">
        <v>0</v>
      </c>
      <c r="G247" s="110">
        <v>24</v>
      </c>
      <c r="H247" s="110">
        <v>19</v>
      </c>
      <c r="I247" s="110">
        <v>0.38519999999999999</v>
      </c>
      <c r="J247" s="110">
        <v>0.1135</v>
      </c>
    </row>
    <row r="248" spans="1:10" ht="33.75">
      <c r="A248" s="106" t="s">
        <v>656</v>
      </c>
      <c r="B248" s="110">
        <v>0.63588</v>
      </c>
      <c r="C248" s="110">
        <v>1.78718</v>
      </c>
      <c r="D248" s="110">
        <v>0.1019</v>
      </c>
      <c r="E248" s="110">
        <v>0.03</v>
      </c>
      <c r="F248" s="110">
        <v>0</v>
      </c>
      <c r="G248" s="110">
        <v>25</v>
      </c>
      <c r="H248" s="110">
        <v>27</v>
      </c>
      <c r="I248" s="110">
        <v>0.51948000000000005</v>
      </c>
      <c r="J248" s="110">
        <v>0.17069000000000001</v>
      </c>
    </row>
    <row r="249" spans="1:10" ht="22.5">
      <c r="A249" s="106" t="s">
        <v>667</v>
      </c>
      <c r="B249" s="110">
        <v>4.2982500000000003</v>
      </c>
      <c r="C249" s="110">
        <v>0.65139999999999998</v>
      </c>
      <c r="D249" s="110">
        <v>3.19</v>
      </c>
      <c r="E249" s="110">
        <v>4.3999999999999997E-2</v>
      </c>
      <c r="F249" s="110">
        <v>1</v>
      </c>
      <c r="G249" s="110">
        <v>21</v>
      </c>
      <c r="H249" s="110">
        <v>35</v>
      </c>
      <c r="I249" s="110">
        <v>1.02555</v>
      </c>
      <c r="J249" s="110">
        <v>0.13</v>
      </c>
    </row>
    <row r="250" spans="1:10" ht="22.5">
      <c r="A250" s="106" t="s">
        <v>1569</v>
      </c>
      <c r="B250" s="110">
        <v>1.7330000000000002E-2</v>
      </c>
      <c r="C250" s="110">
        <v>0</v>
      </c>
      <c r="D250" s="110">
        <v>0</v>
      </c>
      <c r="E250" s="110">
        <v>0</v>
      </c>
      <c r="F250" s="110">
        <v>0</v>
      </c>
      <c r="G250" s="110">
        <v>2</v>
      </c>
      <c r="H250" s="110">
        <v>0</v>
      </c>
      <c r="I250" s="110">
        <v>1.7330000000000002E-2</v>
      </c>
      <c r="J250" s="110">
        <v>1.4E-2</v>
      </c>
    </row>
    <row r="251" spans="1:10" ht="22.5">
      <c r="A251" s="106" t="s">
        <v>668</v>
      </c>
      <c r="B251" s="110">
        <v>0.27975</v>
      </c>
      <c r="C251" s="110">
        <v>2.1000000000000001E-2</v>
      </c>
      <c r="D251" s="110">
        <v>2.1999999999999999E-2</v>
      </c>
      <c r="E251" s="110">
        <v>5.0000000000000001E-3</v>
      </c>
      <c r="F251" s="110">
        <v>0</v>
      </c>
      <c r="G251" s="110">
        <v>7</v>
      </c>
      <c r="H251" s="110">
        <v>13</v>
      </c>
      <c r="I251" s="110">
        <v>0.25774999999999998</v>
      </c>
      <c r="J251" s="110">
        <v>0.13925000000000001</v>
      </c>
    </row>
    <row r="252" spans="1:10" ht="22.5">
      <c r="A252" s="106" t="s">
        <v>710</v>
      </c>
      <c r="B252" s="110">
        <v>0.38474000000000003</v>
      </c>
      <c r="C252" s="110">
        <v>0</v>
      </c>
      <c r="D252" s="110">
        <v>1.6799999999999999E-2</v>
      </c>
      <c r="E252" s="110">
        <v>0</v>
      </c>
      <c r="F252" s="110">
        <v>0</v>
      </c>
      <c r="G252" s="110">
        <v>24</v>
      </c>
      <c r="H252" s="110">
        <v>24</v>
      </c>
      <c r="I252" s="110">
        <v>0.36793999999999999</v>
      </c>
      <c r="J252" s="110">
        <v>0.125</v>
      </c>
    </row>
    <row r="253" spans="1:10">
      <c r="A253" s="106" t="s">
        <v>663</v>
      </c>
      <c r="B253" s="110">
        <v>1.81073</v>
      </c>
      <c r="C253" s="110">
        <v>1.7637499999999999</v>
      </c>
      <c r="D253" s="110">
        <v>0.13658000000000001</v>
      </c>
      <c r="E253" s="110">
        <v>0</v>
      </c>
      <c r="F253" s="110">
        <v>0</v>
      </c>
      <c r="G253" s="110">
        <v>190</v>
      </c>
      <c r="H253" s="110">
        <v>2</v>
      </c>
      <c r="I253" s="110">
        <v>1.6652499999999999</v>
      </c>
      <c r="J253" s="110">
        <v>0.48882999999999999</v>
      </c>
    </row>
    <row r="254" spans="1:10" ht="33.75">
      <c r="A254" s="106" t="s">
        <v>720</v>
      </c>
      <c r="B254" s="110">
        <v>0.1239</v>
      </c>
      <c r="C254" s="110">
        <v>0</v>
      </c>
      <c r="D254" s="110">
        <v>1.2E-2</v>
      </c>
      <c r="E254" s="110">
        <v>0</v>
      </c>
      <c r="F254" s="110">
        <v>0</v>
      </c>
      <c r="G254" s="110">
        <v>7</v>
      </c>
      <c r="H254" s="110">
        <v>8</v>
      </c>
      <c r="I254" s="110">
        <v>0.1119</v>
      </c>
      <c r="J254" s="110">
        <v>1.7299999999999999E-2</v>
      </c>
    </row>
    <row r="255" spans="1:10" ht="33.75">
      <c r="A255" s="106" t="s">
        <v>719</v>
      </c>
      <c r="B255" s="110">
        <v>5.3654000000000002</v>
      </c>
      <c r="C255" s="110">
        <v>2.9000000000000001E-2</v>
      </c>
      <c r="D255" s="110">
        <v>4.07165</v>
      </c>
      <c r="E255" s="110">
        <v>8.6499999999999994E-2</v>
      </c>
      <c r="F255" s="110">
        <v>0</v>
      </c>
      <c r="G255" s="110">
        <v>54</v>
      </c>
      <c r="H255" s="110">
        <v>361</v>
      </c>
      <c r="I255" s="110">
        <v>2.6687500000000002</v>
      </c>
      <c r="J255" s="110">
        <v>0.75014000000000003</v>
      </c>
    </row>
    <row r="256" spans="1:10" ht="22.5">
      <c r="A256" s="106" t="s">
        <v>650</v>
      </c>
      <c r="B256" s="110">
        <v>0.78190000000000004</v>
      </c>
      <c r="C256" s="110">
        <v>0.03</v>
      </c>
      <c r="D256" s="110">
        <v>0.1065</v>
      </c>
      <c r="E256" s="110">
        <v>0</v>
      </c>
      <c r="F256" s="110">
        <v>0</v>
      </c>
      <c r="G256" s="110">
        <v>33</v>
      </c>
      <c r="H256" s="110">
        <v>38</v>
      </c>
      <c r="I256" s="110">
        <v>0.65890000000000004</v>
      </c>
      <c r="J256" s="110">
        <v>0.33023999999999998</v>
      </c>
    </row>
    <row r="257" spans="1:10" ht="33.75">
      <c r="A257" s="106" t="s">
        <v>694</v>
      </c>
      <c r="B257" s="110">
        <v>3.8150000000000003E-2</v>
      </c>
      <c r="C257" s="110">
        <v>0</v>
      </c>
      <c r="D257" s="110">
        <v>1.315E-2</v>
      </c>
      <c r="E257" s="110">
        <v>9.6500000000000006E-3</v>
      </c>
      <c r="F257" s="110">
        <v>0</v>
      </c>
      <c r="G257" s="110">
        <v>1</v>
      </c>
      <c r="H257" s="110">
        <v>1</v>
      </c>
      <c r="I257" s="110">
        <v>2.5000000000000001E-2</v>
      </c>
      <c r="J257" s="110">
        <v>2.5000000000000001E-2</v>
      </c>
    </row>
    <row r="258" spans="1:10" ht="22.5">
      <c r="A258" s="106" t="s">
        <v>678</v>
      </c>
      <c r="B258" s="110">
        <v>1.0597399999999999</v>
      </c>
      <c r="C258" s="110">
        <v>4.7999999999999996E-3</v>
      </c>
      <c r="D258" s="110">
        <v>0.41924</v>
      </c>
      <c r="E258" s="110">
        <v>5.2499999999999998E-2</v>
      </c>
      <c r="F258" s="110">
        <v>0</v>
      </c>
      <c r="G258" s="110">
        <v>47</v>
      </c>
      <c r="H258" s="110">
        <v>10</v>
      </c>
      <c r="I258" s="110">
        <v>0.58035000000000003</v>
      </c>
      <c r="J258" s="110">
        <v>6.7549999999999999E-2</v>
      </c>
    </row>
    <row r="259" spans="1:10" ht="33.75">
      <c r="A259" s="106" t="s">
        <v>705</v>
      </c>
      <c r="B259" s="110">
        <v>0.89524999999999999</v>
      </c>
      <c r="C259" s="110">
        <v>0.13780000000000001</v>
      </c>
      <c r="D259" s="110">
        <v>0.11716</v>
      </c>
      <c r="E259" s="110">
        <v>3.7760000000000002E-2</v>
      </c>
      <c r="F259" s="110">
        <v>1</v>
      </c>
      <c r="G259" s="110">
        <v>45</v>
      </c>
      <c r="H259" s="110">
        <v>45</v>
      </c>
      <c r="I259" s="110">
        <v>0.76309000000000005</v>
      </c>
      <c r="J259" s="110">
        <v>0.24102999999999999</v>
      </c>
    </row>
    <row r="260" spans="1:10" ht="22.5">
      <c r="A260" s="106" t="s">
        <v>648</v>
      </c>
      <c r="B260" s="110">
        <v>0.75771999999999995</v>
      </c>
      <c r="C260" s="110">
        <v>0</v>
      </c>
      <c r="D260" s="110">
        <v>0.69</v>
      </c>
      <c r="E260" s="110">
        <v>0.61799999999999999</v>
      </c>
      <c r="F260" s="110">
        <v>0</v>
      </c>
      <c r="G260" s="110">
        <v>7</v>
      </c>
      <c r="H260" s="110">
        <v>4</v>
      </c>
      <c r="I260" s="110">
        <v>6.7720000000000002E-2</v>
      </c>
      <c r="J260" s="110">
        <v>2.265E-2</v>
      </c>
    </row>
    <row r="261" spans="1:10" ht="22.5">
      <c r="A261" s="106" t="s">
        <v>715</v>
      </c>
      <c r="B261" s="110">
        <v>0.17416000000000001</v>
      </c>
      <c r="C261" s="110">
        <v>3.3599999999999998E-2</v>
      </c>
      <c r="D261" s="110">
        <v>2.6800000000000001E-2</v>
      </c>
      <c r="E261" s="110">
        <v>1.6799999999999999E-2</v>
      </c>
      <c r="F261" s="110">
        <v>0</v>
      </c>
      <c r="G261" s="110">
        <v>12</v>
      </c>
      <c r="H261" s="110">
        <v>6</v>
      </c>
      <c r="I261" s="110">
        <v>0.14735999999999999</v>
      </c>
      <c r="J261" s="110">
        <v>0.03</v>
      </c>
    </row>
    <row r="262" spans="1:10" ht="33.75">
      <c r="A262" s="106" t="s">
        <v>713</v>
      </c>
      <c r="B262" s="110">
        <v>0.28555000000000003</v>
      </c>
      <c r="C262" s="110">
        <v>2.6589999999999999E-2</v>
      </c>
      <c r="D262" s="110">
        <v>0</v>
      </c>
      <c r="E262" s="110">
        <v>0</v>
      </c>
      <c r="F262" s="110">
        <v>1</v>
      </c>
      <c r="G262" s="110">
        <v>16</v>
      </c>
      <c r="H262" s="110">
        <v>21</v>
      </c>
      <c r="I262" s="110">
        <v>0.28255000000000002</v>
      </c>
      <c r="J262" s="110">
        <v>0.17799000000000001</v>
      </c>
    </row>
    <row r="263" spans="1:10" ht="22.5">
      <c r="A263" s="106" t="s">
        <v>137</v>
      </c>
      <c r="B263" s="110">
        <v>0.61866500000000002</v>
      </c>
      <c r="C263" s="110">
        <v>5.0000000000000001E-3</v>
      </c>
      <c r="D263" s="110">
        <v>3.4000000000000002E-2</v>
      </c>
      <c r="E263" s="110">
        <v>0</v>
      </c>
      <c r="F263" s="110">
        <v>0</v>
      </c>
      <c r="G263" s="110">
        <v>63</v>
      </c>
      <c r="H263" s="110">
        <v>32</v>
      </c>
      <c r="I263" s="110">
        <v>0.53661499999999995</v>
      </c>
      <c r="J263" s="110">
        <v>0.15947500000000001</v>
      </c>
    </row>
    <row r="264" spans="1:10" ht="22.5">
      <c r="A264" s="106" t="s">
        <v>711</v>
      </c>
      <c r="B264" s="110">
        <v>0.75709000000000004</v>
      </c>
      <c r="C264" s="110">
        <v>0.01</v>
      </c>
      <c r="D264" s="110">
        <v>3.0499999999999999E-2</v>
      </c>
      <c r="E264" s="110">
        <v>0</v>
      </c>
      <c r="F264" s="110">
        <v>0</v>
      </c>
      <c r="G264" s="110">
        <v>21</v>
      </c>
      <c r="H264" s="110">
        <v>48</v>
      </c>
      <c r="I264" s="110">
        <v>0.70759000000000005</v>
      </c>
      <c r="J264" s="110">
        <v>0.28637000000000001</v>
      </c>
    </row>
    <row r="265" spans="1:10" ht="22.5">
      <c r="A265" s="106" t="s">
        <v>717</v>
      </c>
      <c r="B265" s="110">
        <v>0.32879999999999998</v>
      </c>
      <c r="C265" s="110">
        <v>0</v>
      </c>
      <c r="D265" s="110">
        <v>6.7000000000000004E-2</v>
      </c>
      <c r="E265" s="110">
        <v>4.2000000000000003E-2</v>
      </c>
      <c r="F265" s="110">
        <v>0</v>
      </c>
      <c r="G265" s="110">
        <v>7</v>
      </c>
      <c r="H265" s="110">
        <v>18</v>
      </c>
      <c r="I265" s="110">
        <v>0.26179999999999998</v>
      </c>
      <c r="J265" s="110">
        <v>8.1000000000000003E-2</v>
      </c>
    </row>
    <row r="266" spans="1:10" ht="33.75">
      <c r="A266" s="106" t="s">
        <v>640</v>
      </c>
      <c r="B266" s="110">
        <v>1.25596</v>
      </c>
      <c r="C266" s="110">
        <v>0.65212999999999999</v>
      </c>
      <c r="D266" s="110">
        <v>0.24079999999999999</v>
      </c>
      <c r="E266" s="110">
        <v>0.185</v>
      </c>
      <c r="F266" s="110">
        <v>4</v>
      </c>
      <c r="G266" s="110">
        <v>26</v>
      </c>
      <c r="H266" s="110">
        <v>32</v>
      </c>
      <c r="I266" s="110">
        <v>0.95845999999999998</v>
      </c>
      <c r="J266" s="110">
        <v>0.23580000000000001</v>
      </c>
    </row>
    <row r="267" spans="1:10" ht="22.5">
      <c r="A267" s="106" t="s">
        <v>644</v>
      </c>
      <c r="B267" s="110">
        <v>0.82445999999999997</v>
      </c>
      <c r="C267" s="110">
        <v>0.91383999999999999</v>
      </c>
      <c r="D267" s="110">
        <v>0.40475</v>
      </c>
      <c r="E267" s="110">
        <v>0.34975000000000001</v>
      </c>
      <c r="F267" s="110">
        <v>3</v>
      </c>
      <c r="G267" s="110">
        <v>20</v>
      </c>
      <c r="H267" s="110">
        <v>12</v>
      </c>
      <c r="I267" s="110">
        <v>0.27206999999999998</v>
      </c>
      <c r="J267" s="110">
        <v>4.0750000000000001E-2</v>
      </c>
    </row>
    <row r="268" spans="1:10" ht="22.5">
      <c r="A268" s="106" t="s">
        <v>707</v>
      </c>
      <c r="B268" s="110">
        <v>0.18501999999999999</v>
      </c>
      <c r="C268" s="110">
        <v>0</v>
      </c>
      <c r="D268" s="110">
        <v>3.0000000000000001E-3</v>
      </c>
      <c r="E268" s="110">
        <v>0</v>
      </c>
      <c r="F268" s="110">
        <v>0</v>
      </c>
      <c r="G268" s="110">
        <v>12</v>
      </c>
      <c r="H268" s="110">
        <v>10</v>
      </c>
      <c r="I268" s="110">
        <v>0.18201999999999999</v>
      </c>
      <c r="J268" s="110">
        <v>9.7350000000000006E-2</v>
      </c>
    </row>
    <row r="269" spans="1:10" ht="22.5">
      <c r="A269" s="106" t="s">
        <v>1572</v>
      </c>
      <c r="B269" s="110">
        <v>2.0699999999999998E-3</v>
      </c>
      <c r="C269" s="110">
        <v>0</v>
      </c>
      <c r="D269" s="110">
        <v>0</v>
      </c>
      <c r="E269" s="110">
        <v>0</v>
      </c>
      <c r="F269" s="110">
        <v>0</v>
      </c>
      <c r="G269" s="110">
        <v>1</v>
      </c>
      <c r="H269" s="110">
        <v>0</v>
      </c>
      <c r="I269" s="110">
        <v>2.0699999999999998E-3</v>
      </c>
      <c r="J269" s="110">
        <v>0</v>
      </c>
    </row>
    <row r="270" spans="1:10" ht="33.75">
      <c r="A270" s="106" t="s">
        <v>642</v>
      </c>
      <c r="B270" s="110">
        <v>0.22472</v>
      </c>
      <c r="C270" s="110">
        <v>0.41752</v>
      </c>
      <c r="D270" s="110">
        <v>0</v>
      </c>
      <c r="E270" s="110">
        <v>0</v>
      </c>
      <c r="F270" s="110">
        <v>0</v>
      </c>
      <c r="G270" s="110">
        <v>11</v>
      </c>
      <c r="H270" s="110">
        <v>15</v>
      </c>
      <c r="I270" s="110">
        <v>0.21920000000000001</v>
      </c>
      <c r="J270" s="110">
        <v>9.2799999999999994E-2</v>
      </c>
    </row>
    <row r="271" spans="1:10" ht="33.75">
      <c r="A271" s="106" t="s">
        <v>702</v>
      </c>
      <c r="B271" s="110">
        <v>0.18648999999999999</v>
      </c>
      <c r="C271" s="110">
        <v>5.0000000000000001E-3</v>
      </c>
      <c r="D271" s="110">
        <v>5.6669999999999998E-2</v>
      </c>
      <c r="E271" s="110">
        <v>1.452E-2</v>
      </c>
      <c r="F271" s="110">
        <v>0</v>
      </c>
      <c r="G271" s="110">
        <v>13</v>
      </c>
      <c r="H271" s="110">
        <v>11</v>
      </c>
      <c r="I271" s="110">
        <v>0.12981999999999999</v>
      </c>
      <c r="J271" s="110">
        <v>1.47E-2</v>
      </c>
    </row>
    <row r="272" spans="1:10" ht="22.5">
      <c r="A272" s="106" t="s">
        <v>704</v>
      </c>
      <c r="B272" s="110">
        <v>0.29349999999999998</v>
      </c>
      <c r="C272" s="110">
        <v>3.1719999999999998E-2</v>
      </c>
      <c r="D272" s="110">
        <v>1.3100000000000001E-2</v>
      </c>
      <c r="E272" s="110">
        <v>8.8500000000000002E-3</v>
      </c>
      <c r="F272" s="110">
        <v>1</v>
      </c>
      <c r="G272" s="110">
        <v>23</v>
      </c>
      <c r="H272" s="110">
        <v>9</v>
      </c>
      <c r="I272" s="110">
        <v>0.28039999999999998</v>
      </c>
      <c r="J272" s="110">
        <v>1.465E-2</v>
      </c>
    </row>
    <row r="273" spans="1:10" ht="33.75">
      <c r="A273" s="106" t="s">
        <v>1573</v>
      </c>
      <c r="B273" s="110">
        <v>7.0580000000000004E-2</v>
      </c>
      <c r="C273" s="110">
        <v>0</v>
      </c>
      <c r="D273" s="110">
        <v>0</v>
      </c>
      <c r="E273" s="110">
        <v>0</v>
      </c>
      <c r="F273" s="110">
        <v>0</v>
      </c>
      <c r="G273" s="110">
        <v>8</v>
      </c>
      <c r="H273" s="110">
        <v>1</v>
      </c>
      <c r="I273" s="110">
        <v>7.0580000000000004E-2</v>
      </c>
      <c r="J273" s="110">
        <v>1.4999999999999999E-2</v>
      </c>
    </row>
    <row r="274" spans="1:10" ht="22.5">
      <c r="A274" s="106" t="s">
        <v>721</v>
      </c>
      <c r="B274" s="110">
        <v>1.2083999999999999</v>
      </c>
      <c r="C274" s="110">
        <v>0.3528</v>
      </c>
      <c r="D274" s="110">
        <v>6.88E-2</v>
      </c>
      <c r="E274" s="110">
        <v>3.0000000000000001E-3</v>
      </c>
      <c r="F274" s="110">
        <v>3</v>
      </c>
      <c r="G274" s="110">
        <v>28</v>
      </c>
      <c r="H274" s="110">
        <v>8</v>
      </c>
      <c r="I274" s="110">
        <v>1.1395999999999999</v>
      </c>
      <c r="J274" s="110">
        <v>0.37140000000000001</v>
      </c>
    </row>
    <row r="275" spans="1:10" ht="22.5">
      <c r="A275" s="106" t="s">
        <v>723</v>
      </c>
      <c r="B275" s="110">
        <v>6.8650000000000003E-2</v>
      </c>
      <c r="C275" s="110">
        <v>0</v>
      </c>
      <c r="D275" s="110">
        <v>3.15E-2</v>
      </c>
      <c r="E275" s="110">
        <v>0</v>
      </c>
      <c r="F275" s="110">
        <v>0</v>
      </c>
      <c r="G275" s="110">
        <v>3</v>
      </c>
      <c r="H275" s="110">
        <v>4</v>
      </c>
      <c r="I275" s="110">
        <v>3.7150000000000002E-2</v>
      </c>
      <c r="J275" s="110">
        <v>1.3950000000000001E-2</v>
      </c>
    </row>
    <row r="276" spans="1:10" ht="33.75">
      <c r="A276" s="106" t="s">
        <v>725</v>
      </c>
      <c r="B276" s="110">
        <v>1.6199999999999999E-2</v>
      </c>
      <c r="C276" s="110">
        <v>0</v>
      </c>
      <c r="D276" s="110">
        <v>1.1999999999999999E-3</v>
      </c>
      <c r="E276" s="110">
        <v>0</v>
      </c>
      <c r="F276" s="110">
        <v>0</v>
      </c>
      <c r="G276" s="110">
        <v>1</v>
      </c>
      <c r="H276" s="110">
        <v>0</v>
      </c>
      <c r="I276" s="110">
        <v>1.4999999999999999E-2</v>
      </c>
      <c r="J276" s="110">
        <v>1.4999999999999999E-2</v>
      </c>
    </row>
    <row r="277" spans="1:10" ht="22.5">
      <c r="A277" s="106" t="s">
        <v>727</v>
      </c>
      <c r="B277" s="110">
        <v>0.31630999999999998</v>
      </c>
      <c r="C277" s="110">
        <v>7.7350000000000002E-2</v>
      </c>
      <c r="D277" s="110">
        <v>7.1999999999999995E-2</v>
      </c>
      <c r="E277" s="110">
        <v>5.7000000000000002E-2</v>
      </c>
      <c r="F277" s="110">
        <v>0</v>
      </c>
      <c r="G277" s="110">
        <v>32</v>
      </c>
      <c r="H277" s="110">
        <v>12</v>
      </c>
      <c r="I277" s="110">
        <v>0.24431</v>
      </c>
      <c r="J277" s="110">
        <v>8.72E-2</v>
      </c>
    </row>
    <row r="278" spans="1:10" ht="22.5">
      <c r="A278" s="106" t="s">
        <v>730</v>
      </c>
      <c r="B278" s="110">
        <v>3.2000000000000002E-3</v>
      </c>
      <c r="C278" s="110">
        <v>0</v>
      </c>
      <c r="D278" s="110">
        <v>0</v>
      </c>
      <c r="E278" s="110">
        <v>0</v>
      </c>
      <c r="F278" s="110">
        <v>0</v>
      </c>
      <c r="G278" s="110">
        <v>1</v>
      </c>
      <c r="H278" s="110">
        <v>1</v>
      </c>
      <c r="I278" s="110">
        <v>3.2000000000000002E-3</v>
      </c>
      <c r="J278" s="110">
        <v>0</v>
      </c>
    </row>
    <row r="279" spans="1:10" ht="33.75">
      <c r="A279" s="106" t="s">
        <v>729</v>
      </c>
      <c r="B279" s="110">
        <v>0.11947000000000001</v>
      </c>
      <c r="C279" s="110">
        <v>0</v>
      </c>
      <c r="D279" s="110">
        <v>0</v>
      </c>
      <c r="E279" s="110">
        <v>0</v>
      </c>
      <c r="F279" s="110">
        <v>0</v>
      </c>
      <c r="G279" s="110">
        <v>14</v>
      </c>
      <c r="H279" s="110">
        <v>0</v>
      </c>
      <c r="I279" s="110">
        <v>0.11247</v>
      </c>
      <c r="J279" s="110">
        <v>1.9E-2</v>
      </c>
    </row>
    <row r="280" spans="1:10" ht="22.5">
      <c r="A280" s="106" t="s">
        <v>731</v>
      </c>
      <c r="B280" s="110">
        <v>0.23507</v>
      </c>
      <c r="C280" s="110">
        <v>0</v>
      </c>
      <c r="D280" s="110">
        <v>1.325E-2</v>
      </c>
      <c r="E280" s="110">
        <v>1.325E-2</v>
      </c>
      <c r="F280" s="110">
        <v>0</v>
      </c>
      <c r="G280" s="110">
        <v>18</v>
      </c>
      <c r="H280" s="110">
        <v>2</v>
      </c>
      <c r="I280" s="110">
        <v>0.22181999999999999</v>
      </c>
      <c r="J280" s="110">
        <v>1.0500000000000001E-2</v>
      </c>
    </row>
    <row r="281" spans="1:10" ht="45">
      <c r="A281" s="106" t="s">
        <v>732</v>
      </c>
      <c r="B281" s="110">
        <v>4.7187999999999999</v>
      </c>
      <c r="C281" s="110">
        <v>4.4805000000000001</v>
      </c>
      <c r="D281" s="110">
        <v>2.0500000000000001E-2</v>
      </c>
      <c r="E281" s="110">
        <v>0</v>
      </c>
      <c r="F281" s="110">
        <v>0</v>
      </c>
      <c r="G281" s="110">
        <v>15</v>
      </c>
      <c r="H281" s="110">
        <v>8</v>
      </c>
      <c r="I281" s="110">
        <v>0.21929999999999999</v>
      </c>
      <c r="J281" s="110">
        <v>5.6599999999999998E-2</v>
      </c>
    </row>
    <row r="282" spans="1:10" ht="22.5">
      <c r="A282" s="106" t="s">
        <v>734</v>
      </c>
      <c r="B282" s="110">
        <v>0.38551000000000002</v>
      </c>
      <c r="C282" s="110">
        <v>0</v>
      </c>
      <c r="D282" s="110">
        <v>8.0600000000000005E-2</v>
      </c>
      <c r="E282" s="110">
        <v>4.0599999999999997E-2</v>
      </c>
      <c r="F282" s="110">
        <v>0</v>
      </c>
      <c r="G282" s="110">
        <v>13</v>
      </c>
      <c r="H282" s="110">
        <v>19</v>
      </c>
      <c r="I282" s="110">
        <v>0.28991</v>
      </c>
      <c r="J282" s="110">
        <v>6.7400000000000002E-2</v>
      </c>
    </row>
    <row r="283" spans="1:10" ht="22.5">
      <c r="A283" s="106" t="s">
        <v>735</v>
      </c>
      <c r="B283" s="110">
        <v>0.28855999999999998</v>
      </c>
      <c r="C283" s="110">
        <v>9.9500000000000005E-2</v>
      </c>
      <c r="D283" s="110">
        <v>3.2899999999999999E-2</v>
      </c>
      <c r="E283" s="110">
        <v>3.09E-2</v>
      </c>
      <c r="F283" s="110">
        <v>0</v>
      </c>
      <c r="G283" s="110">
        <v>7</v>
      </c>
      <c r="H283" s="110">
        <v>11</v>
      </c>
      <c r="I283" s="110">
        <v>0.24415999999999999</v>
      </c>
      <c r="J283" s="110">
        <v>3.3000000000000002E-2</v>
      </c>
    </row>
    <row r="284" spans="1:10" ht="22.5">
      <c r="A284" s="106" t="s">
        <v>763</v>
      </c>
      <c r="B284" s="110">
        <v>0.126</v>
      </c>
      <c r="C284" s="110">
        <v>2.9000000000000001E-2</v>
      </c>
      <c r="D284" s="110">
        <v>0</v>
      </c>
      <c r="E284" s="110">
        <v>0</v>
      </c>
      <c r="F284" s="110">
        <v>1</v>
      </c>
      <c r="G284" s="110">
        <v>9</v>
      </c>
      <c r="H284" s="110">
        <v>0</v>
      </c>
      <c r="I284" s="110">
        <v>0.126</v>
      </c>
      <c r="J284" s="110">
        <v>5.2999999999999999E-2</v>
      </c>
    </row>
    <row r="285" spans="1:10" ht="22.5">
      <c r="A285" s="106" t="s">
        <v>447</v>
      </c>
      <c r="B285" s="110">
        <v>7.3499999999999996E-2</v>
      </c>
      <c r="C285" s="110">
        <v>1.4E-2</v>
      </c>
      <c r="D285" s="110">
        <v>1.2500000000000001E-2</v>
      </c>
      <c r="E285" s="110">
        <v>9.4999999999999998E-3</v>
      </c>
      <c r="F285" s="110">
        <v>0</v>
      </c>
      <c r="G285" s="110">
        <v>5</v>
      </c>
      <c r="H285" s="110">
        <v>3</v>
      </c>
      <c r="I285" s="110">
        <v>6.0999999999999999E-2</v>
      </c>
      <c r="J285" s="110">
        <v>1.2E-2</v>
      </c>
    </row>
    <row r="286" spans="1:10" ht="22.5">
      <c r="A286" s="106" t="s">
        <v>851</v>
      </c>
      <c r="B286" s="110">
        <v>0.2301</v>
      </c>
      <c r="C286" s="110">
        <v>9.4999999999999998E-3</v>
      </c>
      <c r="D286" s="110">
        <v>2.6499999999999999E-2</v>
      </c>
      <c r="E286" s="110">
        <v>0</v>
      </c>
      <c r="F286" s="110">
        <v>0</v>
      </c>
      <c r="G286" s="110">
        <v>3</v>
      </c>
      <c r="H286" s="110">
        <v>27</v>
      </c>
      <c r="I286" s="110">
        <v>0.1991</v>
      </c>
      <c r="J286" s="110">
        <v>9.1899999999999996E-2</v>
      </c>
    </row>
    <row r="287" spans="1:10" ht="33.75">
      <c r="A287" s="106" t="s">
        <v>738</v>
      </c>
      <c r="B287" s="110">
        <v>0.10489999999999999</v>
      </c>
      <c r="C287" s="110">
        <v>0</v>
      </c>
      <c r="D287" s="110">
        <v>3.0000000000000001E-3</v>
      </c>
      <c r="E287" s="110">
        <v>0</v>
      </c>
      <c r="F287" s="110">
        <v>0</v>
      </c>
      <c r="G287" s="110">
        <v>10</v>
      </c>
      <c r="H287" s="110">
        <v>3</v>
      </c>
      <c r="I287" s="110">
        <v>0.1019</v>
      </c>
      <c r="J287" s="110">
        <v>2.9499999999999998E-2</v>
      </c>
    </row>
    <row r="288" spans="1:10" ht="33.75">
      <c r="A288" s="106" t="s">
        <v>742</v>
      </c>
      <c r="B288" s="110">
        <v>0.23749999999999999</v>
      </c>
      <c r="C288" s="110">
        <v>0</v>
      </c>
      <c r="D288" s="110">
        <v>0</v>
      </c>
      <c r="E288" s="110">
        <v>0</v>
      </c>
      <c r="F288" s="110">
        <v>0</v>
      </c>
      <c r="G288" s="110">
        <v>5</v>
      </c>
      <c r="H288" s="110">
        <v>22</v>
      </c>
      <c r="I288" s="110">
        <v>0.23749999999999999</v>
      </c>
      <c r="J288" s="110">
        <v>9.4299999999999995E-2</v>
      </c>
    </row>
    <row r="289" spans="1:10" ht="22.5">
      <c r="A289" s="106" t="s">
        <v>744</v>
      </c>
      <c r="B289" s="110">
        <v>8.5999999999999993E-2</v>
      </c>
      <c r="C289" s="110">
        <v>0</v>
      </c>
      <c r="D289" s="110">
        <v>1E-3</v>
      </c>
      <c r="E289" s="110">
        <v>0</v>
      </c>
      <c r="F289" s="110">
        <v>0</v>
      </c>
      <c r="G289" s="110">
        <v>1</v>
      </c>
      <c r="H289" s="110">
        <v>6</v>
      </c>
      <c r="I289" s="110">
        <v>8.5000000000000006E-2</v>
      </c>
      <c r="J289" s="110">
        <v>2.5499999999999998E-2</v>
      </c>
    </row>
    <row r="290" spans="1:10" ht="22.5">
      <c r="A290" s="106" t="s">
        <v>745</v>
      </c>
      <c r="B290" s="110">
        <v>0.42194999999999999</v>
      </c>
      <c r="C290" s="110">
        <v>0.8</v>
      </c>
      <c r="D290" s="110">
        <v>5.2400000000000002E-2</v>
      </c>
      <c r="E290" s="110">
        <v>2.5000000000000001E-3</v>
      </c>
      <c r="F290" s="110">
        <v>0</v>
      </c>
      <c r="G290" s="110">
        <v>34</v>
      </c>
      <c r="H290" s="110">
        <v>19</v>
      </c>
      <c r="I290" s="110">
        <v>0.36954999999999999</v>
      </c>
      <c r="J290" s="110">
        <v>0.19286</v>
      </c>
    </row>
    <row r="291" spans="1:10" ht="22.5">
      <c r="A291" s="106" t="s">
        <v>747</v>
      </c>
      <c r="B291" s="110">
        <v>0.10324999999999999</v>
      </c>
      <c r="C291" s="110">
        <v>0</v>
      </c>
      <c r="D291" s="110">
        <v>0</v>
      </c>
      <c r="E291" s="110">
        <v>0</v>
      </c>
      <c r="F291" s="110">
        <v>0</v>
      </c>
      <c r="G291" s="110">
        <v>8</v>
      </c>
      <c r="H291" s="110">
        <v>10</v>
      </c>
      <c r="I291" s="110">
        <v>0.10324999999999999</v>
      </c>
      <c r="J291" s="110">
        <v>2.5080000000000002E-2</v>
      </c>
    </row>
    <row r="292" spans="1:10" ht="22.5">
      <c r="A292" s="106" t="s">
        <v>748</v>
      </c>
      <c r="B292" s="110">
        <v>0.39932000000000001</v>
      </c>
      <c r="C292" s="110">
        <v>0.33573999999999998</v>
      </c>
      <c r="D292" s="110">
        <v>0.16972000000000001</v>
      </c>
      <c r="E292" s="110">
        <v>0.15822</v>
      </c>
      <c r="F292" s="110">
        <v>0</v>
      </c>
      <c r="G292" s="110">
        <v>14</v>
      </c>
      <c r="H292" s="110">
        <v>22</v>
      </c>
      <c r="I292" s="110">
        <v>0.2296</v>
      </c>
      <c r="J292" s="110">
        <v>5.4399999999999997E-2</v>
      </c>
    </row>
    <row r="293" spans="1:10" ht="22.5">
      <c r="A293" s="106" t="s">
        <v>751</v>
      </c>
      <c r="B293" s="110">
        <v>2.05816</v>
      </c>
      <c r="C293" s="110">
        <v>0.84279000000000004</v>
      </c>
      <c r="D293" s="110">
        <v>0.7127</v>
      </c>
      <c r="E293" s="110">
        <v>0</v>
      </c>
      <c r="F293" s="110">
        <v>4</v>
      </c>
      <c r="G293" s="110">
        <v>29</v>
      </c>
      <c r="H293" s="110">
        <v>0</v>
      </c>
      <c r="I293" s="110">
        <v>1.2448999999999999</v>
      </c>
      <c r="J293" s="110">
        <v>0.26290000000000002</v>
      </c>
    </row>
    <row r="294" spans="1:10" ht="22.5">
      <c r="A294" s="106" t="s">
        <v>752</v>
      </c>
      <c r="B294" s="110">
        <v>0.3619</v>
      </c>
      <c r="C294" s="110">
        <v>0.106</v>
      </c>
      <c r="D294" s="110">
        <v>3.5000000000000003E-2</v>
      </c>
      <c r="E294" s="110">
        <v>0</v>
      </c>
      <c r="F294" s="110">
        <v>0</v>
      </c>
      <c r="G294" s="110">
        <v>10</v>
      </c>
      <c r="H294" s="110">
        <v>26</v>
      </c>
      <c r="I294" s="110">
        <v>0.32690000000000002</v>
      </c>
      <c r="J294" s="110">
        <v>8.5599999999999996E-2</v>
      </c>
    </row>
    <row r="295" spans="1:10" ht="33.75">
      <c r="A295" s="106" t="s">
        <v>754</v>
      </c>
      <c r="B295" s="110">
        <v>0.33262999999999998</v>
      </c>
      <c r="C295" s="110">
        <v>2.3E-2</v>
      </c>
      <c r="D295" s="110">
        <v>8.7500000000000008E-3</v>
      </c>
      <c r="E295" s="110">
        <v>0</v>
      </c>
      <c r="F295" s="110">
        <v>0</v>
      </c>
      <c r="G295" s="110">
        <v>23</v>
      </c>
      <c r="H295" s="110">
        <v>25</v>
      </c>
      <c r="I295" s="110">
        <v>0.32388</v>
      </c>
      <c r="J295" s="110">
        <v>7.5999999999999998E-2</v>
      </c>
    </row>
    <row r="296" spans="1:10" ht="22.5">
      <c r="A296" s="106" t="s">
        <v>756</v>
      </c>
      <c r="B296" s="110">
        <v>0.80074999999999996</v>
      </c>
      <c r="C296" s="110">
        <v>0.49628</v>
      </c>
      <c r="D296" s="110">
        <v>0</v>
      </c>
      <c r="E296" s="110">
        <v>0</v>
      </c>
      <c r="F296" s="110">
        <v>4</v>
      </c>
      <c r="G296" s="110">
        <v>44</v>
      </c>
      <c r="H296" s="110">
        <v>7</v>
      </c>
      <c r="I296" s="110">
        <v>0.77024999999999999</v>
      </c>
      <c r="J296" s="110">
        <v>0.18210999999999999</v>
      </c>
    </row>
    <row r="297" spans="1:10" ht="33.75">
      <c r="A297" s="106" t="s">
        <v>760</v>
      </c>
      <c r="B297" s="110">
        <v>3.5826500000000001</v>
      </c>
      <c r="C297" s="110">
        <v>0.17649999999999999</v>
      </c>
      <c r="D297" s="110">
        <v>2.7602000000000002</v>
      </c>
      <c r="E297" s="110">
        <v>0.1</v>
      </c>
      <c r="F297" s="110">
        <v>3</v>
      </c>
      <c r="G297" s="110">
        <v>20</v>
      </c>
      <c r="H297" s="110">
        <v>17</v>
      </c>
      <c r="I297" s="110">
        <v>0.82245000000000001</v>
      </c>
      <c r="J297" s="110">
        <v>0.20050000000000001</v>
      </c>
    </row>
    <row r="298" spans="1:10" ht="22.5">
      <c r="A298" s="106" t="s">
        <v>762</v>
      </c>
      <c r="B298" s="110">
        <v>0.1173</v>
      </c>
      <c r="C298" s="110">
        <v>0</v>
      </c>
      <c r="D298" s="110">
        <v>0.03</v>
      </c>
      <c r="E298" s="110">
        <v>0.03</v>
      </c>
      <c r="F298" s="110">
        <v>0</v>
      </c>
      <c r="G298" s="110">
        <v>1</v>
      </c>
      <c r="H298" s="110">
        <v>9</v>
      </c>
      <c r="I298" s="110">
        <v>8.7300000000000003E-2</v>
      </c>
      <c r="J298" s="110">
        <v>4.6100000000000002E-2</v>
      </c>
    </row>
    <row r="299" spans="1:10">
      <c r="A299" s="106" t="s">
        <v>1593</v>
      </c>
      <c r="B299" s="110">
        <v>1.4500000000000001E-2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1</v>
      </c>
      <c r="I299" s="110">
        <v>1.4500000000000001E-2</v>
      </c>
      <c r="J299" s="110">
        <v>0</v>
      </c>
    </row>
    <row r="300" spans="1:10" ht="22.5">
      <c r="A300" s="106" t="s">
        <v>852</v>
      </c>
      <c r="B300" s="110">
        <v>0.15389</v>
      </c>
      <c r="C300" s="110">
        <v>0</v>
      </c>
      <c r="D300" s="110">
        <v>8.9999999999999993E-3</v>
      </c>
      <c r="E300" s="110">
        <v>0</v>
      </c>
      <c r="F300" s="110">
        <v>0</v>
      </c>
      <c r="G300" s="110">
        <v>11</v>
      </c>
      <c r="H300" s="110">
        <v>12</v>
      </c>
      <c r="I300" s="110">
        <v>0.14488999999999999</v>
      </c>
      <c r="J300" s="110">
        <v>0.1013</v>
      </c>
    </row>
    <row r="301" spans="1:10" ht="22.5">
      <c r="A301" s="106" t="s">
        <v>765</v>
      </c>
      <c r="B301" s="110">
        <v>0.16958000000000001</v>
      </c>
      <c r="C301" s="110">
        <v>0</v>
      </c>
      <c r="D301" s="110">
        <v>4.2500000000000003E-2</v>
      </c>
      <c r="E301" s="110">
        <v>1.4E-2</v>
      </c>
      <c r="F301" s="110">
        <v>0</v>
      </c>
      <c r="G301" s="110">
        <v>11</v>
      </c>
      <c r="H301" s="110">
        <v>5</v>
      </c>
      <c r="I301" s="110">
        <v>0.12708</v>
      </c>
      <c r="J301" s="110">
        <v>1.2500000000000001E-2</v>
      </c>
    </row>
    <row r="302" spans="1:10" ht="33.75">
      <c r="A302" s="106" t="s">
        <v>766</v>
      </c>
      <c r="B302" s="110">
        <v>0.59894999999999998</v>
      </c>
      <c r="C302" s="110">
        <v>0.34</v>
      </c>
      <c r="D302" s="110">
        <v>0.1862</v>
      </c>
      <c r="E302" s="110">
        <v>3.0200000000000001E-2</v>
      </c>
      <c r="F302" s="110">
        <v>0</v>
      </c>
      <c r="G302" s="110">
        <v>45</v>
      </c>
      <c r="H302" s="110">
        <v>25</v>
      </c>
      <c r="I302" s="110">
        <v>0.41175</v>
      </c>
      <c r="J302" s="110">
        <v>8.9020000000000002E-2</v>
      </c>
    </row>
    <row r="303" spans="1:10" ht="22.5">
      <c r="A303" s="106" t="s">
        <v>769</v>
      </c>
      <c r="B303" s="110">
        <v>6.9750000000000006E-2</v>
      </c>
      <c r="C303" s="110">
        <v>0</v>
      </c>
      <c r="D303" s="110">
        <v>0</v>
      </c>
      <c r="E303" s="110">
        <v>0</v>
      </c>
      <c r="F303" s="110">
        <v>0</v>
      </c>
      <c r="G303" s="110">
        <v>14</v>
      </c>
      <c r="H303" s="110">
        <v>1</v>
      </c>
      <c r="I303" s="110">
        <v>6.8250000000000005E-2</v>
      </c>
      <c r="J303" s="110">
        <v>4.4999999999999998E-2</v>
      </c>
    </row>
    <row r="304" spans="1:10" ht="22.5">
      <c r="A304" s="106" t="s">
        <v>771</v>
      </c>
      <c r="B304" s="110">
        <v>2.0720200000000002</v>
      </c>
      <c r="C304" s="110">
        <v>0.33</v>
      </c>
      <c r="D304" s="110">
        <v>0.13220000000000001</v>
      </c>
      <c r="E304" s="110">
        <v>1.4999999999999999E-2</v>
      </c>
      <c r="F304" s="110">
        <v>5</v>
      </c>
      <c r="G304" s="110">
        <v>50</v>
      </c>
      <c r="H304" s="110">
        <v>5</v>
      </c>
      <c r="I304" s="110">
        <v>1.93282</v>
      </c>
      <c r="J304" s="110">
        <v>1.4637500000000001</v>
      </c>
    </row>
    <row r="305" spans="1:10" ht="22.5">
      <c r="A305" s="106" t="s">
        <v>774</v>
      </c>
      <c r="B305" s="110">
        <v>0.36018</v>
      </c>
      <c r="C305" s="110">
        <v>5.0000000000000001E-3</v>
      </c>
      <c r="D305" s="110">
        <v>3.5150000000000001E-2</v>
      </c>
      <c r="E305" s="110">
        <v>2.7150000000000001E-2</v>
      </c>
      <c r="F305" s="110">
        <v>0</v>
      </c>
      <c r="G305" s="110">
        <v>28</v>
      </c>
      <c r="H305" s="110">
        <v>13</v>
      </c>
      <c r="I305" s="110">
        <v>0.30103000000000002</v>
      </c>
      <c r="J305" s="110">
        <v>8.1500000000000003E-2</v>
      </c>
    </row>
    <row r="306" spans="1:10" ht="22.5">
      <c r="A306" s="106" t="s">
        <v>775</v>
      </c>
      <c r="B306" s="110">
        <v>3.8249999999999999E-2</v>
      </c>
      <c r="C306" s="110">
        <v>0</v>
      </c>
      <c r="D306" s="110">
        <v>0</v>
      </c>
      <c r="E306" s="110">
        <v>0</v>
      </c>
      <c r="F306" s="110">
        <v>0</v>
      </c>
      <c r="G306" s="110">
        <v>1</v>
      </c>
      <c r="H306" s="110">
        <v>2</v>
      </c>
      <c r="I306" s="110">
        <v>3.8249999999999999E-2</v>
      </c>
      <c r="J306" s="110">
        <v>0</v>
      </c>
    </row>
    <row r="307" spans="1:10" ht="22.5">
      <c r="A307" s="106" t="s">
        <v>853</v>
      </c>
      <c r="B307" s="110">
        <v>3.3576950000000001</v>
      </c>
      <c r="C307" s="110">
        <v>2.9416099999999998</v>
      </c>
      <c r="D307" s="110">
        <v>1.2118500000000001</v>
      </c>
      <c r="E307" s="110">
        <v>0</v>
      </c>
      <c r="F307" s="110">
        <v>3</v>
      </c>
      <c r="G307" s="110">
        <v>96</v>
      </c>
      <c r="H307" s="110">
        <v>61</v>
      </c>
      <c r="I307" s="110">
        <v>2.145845</v>
      </c>
      <c r="J307" s="110">
        <v>0.75209000000000004</v>
      </c>
    </row>
    <row r="308" spans="1:10" ht="33.75">
      <c r="A308" s="106" t="s">
        <v>854</v>
      </c>
      <c r="B308" s="110">
        <v>0.51519999999999999</v>
      </c>
      <c r="C308" s="110">
        <v>1.4999999999999999E-2</v>
      </c>
      <c r="D308" s="110">
        <v>1.54E-2</v>
      </c>
      <c r="E308" s="110">
        <v>0</v>
      </c>
      <c r="F308" s="110">
        <v>0</v>
      </c>
      <c r="G308" s="110">
        <v>9</v>
      </c>
      <c r="H308" s="110">
        <v>11</v>
      </c>
      <c r="I308" s="110">
        <v>0.48480000000000001</v>
      </c>
      <c r="J308" s="110">
        <v>0.1968</v>
      </c>
    </row>
    <row r="309" spans="1:10" ht="22.5">
      <c r="A309" s="106" t="s">
        <v>776</v>
      </c>
      <c r="B309" s="110">
        <v>1.4999999999999999E-2</v>
      </c>
      <c r="C309" s="110">
        <v>0</v>
      </c>
      <c r="D309" s="110">
        <v>1E-3</v>
      </c>
      <c r="E309" s="110">
        <v>0</v>
      </c>
      <c r="F309" s="110">
        <v>0</v>
      </c>
      <c r="G309" s="110">
        <v>0</v>
      </c>
      <c r="H309" s="110">
        <v>1</v>
      </c>
      <c r="I309" s="110">
        <v>1.4E-2</v>
      </c>
      <c r="J309" s="110">
        <v>0</v>
      </c>
    </row>
    <row r="310" spans="1:10" ht="22.5">
      <c r="A310" s="106" t="s">
        <v>779</v>
      </c>
      <c r="B310" s="110">
        <v>0.29270000000000002</v>
      </c>
      <c r="C310" s="110">
        <v>0</v>
      </c>
      <c r="D310" s="110">
        <v>3.125E-2</v>
      </c>
      <c r="E310" s="110">
        <v>1.0999999999999999E-2</v>
      </c>
      <c r="F310" s="110">
        <v>0</v>
      </c>
      <c r="G310" s="110">
        <v>18</v>
      </c>
      <c r="H310" s="110">
        <v>19</v>
      </c>
      <c r="I310" s="110">
        <v>0.25445000000000001</v>
      </c>
      <c r="J310" s="110">
        <v>0.11235000000000001</v>
      </c>
    </row>
    <row r="311" spans="1:10" ht="22.5">
      <c r="A311" s="106" t="s">
        <v>781</v>
      </c>
      <c r="B311" s="110">
        <v>3.7999999999999999E-2</v>
      </c>
      <c r="C311" s="110">
        <v>6.7499999999999999E-3</v>
      </c>
      <c r="D311" s="110">
        <v>0</v>
      </c>
      <c r="E311" s="110">
        <v>0</v>
      </c>
      <c r="F311" s="110">
        <v>0</v>
      </c>
      <c r="G311" s="110">
        <v>5</v>
      </c>
      <c r="H311" s="110">
        <v>0</v>
      </c>
      <c r="I311" s="110">
        <v>3.7999999999999999E-2</v>
      </c>
      <c r="J311" s="110">
        <v>2.5000000000000001E-2</v>
      </c>
    </row>
    <row r="312" spans="1:10" ht="22.5">
      <c r="A312" s="106" t="s">
        <v>786</v>
      </c>
      <c r="B312" s="110">
        <v>0.39726</v>
      </c>
      <c r="C312" s="110">
        <v>2.9499999999999998E-2</v>
      </c>
      <c r="D312" s="110">
        <v>0.02</v>
      </c>
      <c r="E312" s="110">
        <v>0</v>
      </c>
      <c r="F312" s="110">
        <v>2</v>
      </c>
      <c r="G312" s="110">
        <v>9</v>
      </c>
      <c r="H312" s="110">
        <v>18</v>
      </c>
      <c r="I312" s="110">
        <v>0.37725999999999998</v>
      </c>
      <c r="J312" s="110">
        <v>7.6999999999999999E-2</v>
      </c>
    </row>
    <row r="313" spans="1:10" ht="22.5">
      <c r="A313" s="106" t="s">
        <v>787</v>
      </c>
      <c r="B313" s="110">
        <v>0.20408000000000001</v>
      </c>
      <c r="C313" s="110">
        <v>3.5000000000000003E-2</v>
      </c>
      <c r="D313" s="110">
        <v>7.3480000000000004E-2</v>
      </c>
      <c r="E313" s="110">
        <v>1.3480000000000001E-2</v>
      </c>
      <c r="F313" s="110">
        <v>0</v>
      </c>
      <c r="G313" s="110">
        <v>11</v>
      </c>
      <c r="H313" s="110">
        <v>5</v>
      </c>
      <c r="I313" s="110">
        <v>0.13059999999999999</v>
      </c>
      <c r="J313" s="110">
        <v>4.0500000000000001E-2</v>
      </c>
    </row>
    <row r="314" spans="1:10" ht="45">
      <c r="A314" s="106" t="s">
        <v>790</v>
      </c>
      <c r="B314" s="110">
        <v>0.19628999999999999</v>
      </c>
      <c r="C314" s="110">
        <v>0</v>
      </c>
      <c r="D314" s="110">
        <v>0</v>
      </c>
      <c r="E314" s="110">
        <v>0</v>
      </c>
      <c r="F314" s="110">
        <v>0</v>
      </c>
      <c r="G314" s="110">
        <v>5</v>
      </c>
      <c r="H314" s="110">
        <v>11</v>
      </c>
      <c r="I314" s="110">
        <v>0.19628999999999999</v>
      </c>
      <c r="J314" s="110">
        <v>1.4999999999999999E-2</v>
      </c>
    </row>
    <row r="315" spans="1:10" ht="22.5">
      <c r="A315" s="106" t="s">
        <v>791</v>
      </c>
      <c r="B315" s="110">
        <v>0.24640000000000001</v>
      </c>
      <c r="C315" s="110">
        <v>6.7000000000000004E-2</v>
      </c>
      <c r="D315" s="110">
        <v>0.06</v>
      </c>
      <c r="E315" s="110">
        <v>1.4999999999999999E-2</v>
      </c>
      <c r="F315" s="110">
        <v>0</v>
      </c>
      <c r="G315" s="110">
        <v>6</v>
      </c>
      <c r="H315" s="110">
        <v>10</v>
      </c>
      <c r="I315" s="110">
        <v>0.13639999999999999</v>
      </c>
      <c r="J315" s="110">
        <v>4.4200000000000003E-2</v>
      </c>
    </row>
    <row r="316" spans="1:10" ht="22.5">
      <c r="A316" s="106" t="s">
        <v>792</v>
      </c>
      <c r="B316" s="110">
        <v>7.4749999999999997E-2</v>
      </c>
      <c r="C316" s="110">
        <v>0.02</v>
      </c>
      <c r="D316" s="110">
        <v>0</v>
      </c>
      <c r="E316" s="110">
        <v>0</v>
      </c>
      <c r="F316" s="110">
        <v>0</v>
      </c>
      <c r="G316" s="110">
        <v>7</v>
      </c>
      <c r="H316" s="110">
        <v>4</v>
      </c>
      <c r="I316" s="110">
        <v>7.4749999999999997E-2</v>
      </c>
      <c r="J316" s="110">
        <v>2.1999999999999999E-2</v>
      </c>
    </row>
    <row r="317" spans="1:10" ht="33.75">
      <c r="A317" s="106" t="s">
        <v>1574</v>
      </c>
      <c r="B317" s="110">
        <v>0.106</v>
      </c>
      <c r="C317" s="110">
        <v>1.2E-2</v>
      </c>
      <c r="D317" s="110">
        <v>1.2999999999999999E-2</v>
      </c>
      <c r="E317" s="110">
        <v>1.2999999999999999E-2</v>
      </c>
      <c r="F317" s="110">
        <v>0</v>
      </c>
      <c r="G317" s="110">
        <v>2</v>
      </c>
      <c r="H317" s="110">
        <v>8</v>
      </c>
      <c r="I317" s="110">
        <v>9.2999999999999999E-2</v>
      </c>
      <c r="J317" s="110">
        <v>0.03</v>
      </c>
    </row>
    <row r="318" spans="1:10" ht="22.5">
      <c r="A318" s="106" t="s">
        <v>797</v>
      </c>
      <c r="B318" s="110">
        <v>29.534610000000001</v>
      </c>
      <c r="C318" s="110">
        <v>7.7332400000000003</v>
      </c>
      <c r="D318" s="110">
        <v>3.1482000000000001</v>
      </c>
      <c r="E318" s="110">
        <v>0</v>
      </c>
      <c r="F318" s="110">
        <v>7</v>
      </c>
      <c r="G318" s="110">
        <v>29</v>
      </c>
      <c r="H318" s="110">
        <v>14</v>
      </c>
      <c r="I318" s="110">
        <v>6.9319100000000002</v>
      </c>
      <c r="J318" s="110">
        <v>0.21970999999999999</v>
      </c>
    </row>
    <row r="319" spans="1:10" ht="22.5">
      <c r="A319" s="106" t="s">
        <v>800</v>
      </c>
      <c r="B319" s="110">
        <v>0.42976999999999999</v>
      </c>
      <c r="C319" s="110">
        <v>2.4820500000000001</v>
      </c>
      <c r="D319" s="110">
        <v>0.03</v>
      </c>
      <c r="E319" s="110">
        <v>0</v>
      </c>
      <c r="F319" s="110">
        <v>0</v>
      </c>
      <c r="G319" s="110">
        <v>11</v>
      </c>
      <c r="H319" s="110">
        <v>17</v>
      </c>
      <c r="I319" s="110">
        <v>0.19192000000000001</v>
      </c>
      <c r="J319" s="110">
        <v>8.6870000000000003E-2</v>
      </c>
    </row>
    <row r="320" spans="1:10" ht="22.5">
      <c r="A320" s="106" t="s">
        <v>801</v>
      </c>
      <c r="B320" s="110">
        <v>0.191</v>
      </c>
      <c r="C320" s="110">
        <v>0</v>
      </c>
      <c r="D320" s="110">
        <v>2.5000000000000001E-2</v>
      </c>
      <c r="E320" s="110">
        <v>0</v>
      </c>
      <c r="F320" s="110">
        <v>0</v>
      </c>
      <c r="G320" s="110">
        <v>5</v>
      </c>
      <c r="H320" s="110">
        <v>9</v>
      </c>
      <c r="I320" s="110">
        <v>0.16600000000000001</v>
      </c>
      <c r="J320" s="110">
        <v>0</v>
      </c>
    </row>
    <row r="321" spans="1:10" ht="33.75">
      <c r="A321" s="106" t="s">
        <v>805</v>
      </c>
      <c r="B321" s="110">
        <v>3.9449999999999999E-2</v>
      </c>
      <c r="C321" s="110">
        <v>0</v>
      </c>
      <c r="D321" s="110">
        <v>0</v>
      </c>
      <c r="E321" s="110">
        <v>0</v>
      </c>
      <c r="F321" s="110">
        <v>0</v>
      </c>
      <c r="G321" s="110">
        <v>4</v>
      </c>
      <c r="H321" s="110">
        <v>3</v>
      </c>
      <c r="I321" s="110">
        <v>3.9449999999999999E-2</v>
      </c>
      <c r="J321" s="110">
        <v>0</v>
      </c>
    </row>
    <row r="322" spans="1:10" ht="22.5">
      <c r="A322" s="106" t="s">
        <v>485</v>
      </c>
      <c r="B322" s="110">
        <v>0.99780000000000002</v>
      </c>
      <c r="C322" s="110">
        <v>2.5000000000000001E-2</v>
      </c>
      <c r="D322" s="110">
        <v>0.14180000000000001</v>
      </c>
      <c r="E322" s="110">
        <v>1.4999999999999999E-2</v>
      </c>
      <c r="F322" s="110">
        <v>0</v>
      </c>
      <c r="G322" s="110">
        <v>19</v>
      </c>
      <c r="H322" s="110">
        <v>47</v>
      </c>
      <c r="I322" s="110">
        <v>0.82099999999999995</v>
      </c>
      <c r="J322" s="110">
        <v>0.189</v>
      </c>
    </row>
    <row r="323" spans="1:10" ht="33.75">
      <c r="A323" s="106" t="s">
        <v>809</v>
      </c>
      <c r="B323" s="110">
        <v>0.11817999999999999</v>
      </c>
      <c r="C323" s="110">
        <v>2.8</v>
      </c>
      <c r="D323" s="110">
        <v>3.15E-2</v>
      </c>
      <c r="E323" s="110">
        <v>0</v>
      </c>
      <c r="F323" s="110">
        <v>0</v>
      </c>
      <c r="G323" s="110">
        <v>6</v>
      </c>
      <c r="H323" s="110">
        <v>4</v>
      </c>
      <c r="I323" s="110">
        <v>8.6679999999999993E-2</v>
      </c>
      <c r="J323" s="110">
        <v>2.1000000000000001E-2</v>
      </c>
    </row>
    <row r="324" spans="1:10" ht="22.5">
      <c r="A324" s="106" t="s">
        <v>811</v>
      </c>
      <c r="B324" s="110">
        <v>0.63773000000000002</v>
      </c>
      <c r="C324" s="110">
        <v>6.8970000000000004E-2</v>
      </c>
      <c r="D324" s="110">
        <v>0.4269</v>
      </c>
      <c r="E324" s="110">
        <v>0.3669</v>
      </c>
      <c r="F324" s="110">
        <v>0</v>
      </c>
      <c r="G324" s="110">
        <v>9</v>
      </c>
      <c r="H324" s="110">
        <v>11</v>
      </c>
      <c r="I324" s="110">
        <v>0.20305999999999999</v>
      </c>
      <c r="J324" s="110">
        <v>6.3E-2</v>
      </c>
    </row>
    <row r="325" spans="1:10" ht="22.5">
      <c r="A325" s="106" t="s">
        <v>813</v>
      </c>
      <c r="B325" s="110">
        <v>0.76219999999999999</v>
      </c>
      <c r="C325" s="110">
        <v>1.2965</v>
      </c>
      <c r="D325" s="110">
        <v>0.73770000000000002</v>
      </c>
      <c r="E325" s="110">
        <v>0</v>
      </c>
      <c r="F325" s="110">
        <v>0</v>
      </c>
      <c r="G325" s="110">
        <v>1</v>
      </c>
      <c r="H325" s="110">
        <v>1</v>
      </c>
      <c r="I325" s="110">
        <v>2.3E-2</v>
      </c>
      <c r="J325" s="110">
        <v>1.4999999999999999E-2</v>
      </c>
    </row>
    <row r="326" spans="1:10" ht="22.5">
      <c r="A326" s="106" t="s">
        <v>814</v>
      </c>
      <c r="B326" s="110">
        <v>0.16064999999999999</v>
      </c>
      <c r="C326" s="110">
        <v>5.0000000000000001E-3</v>
      </c>
      <c r="D326" s="110">
        <v>0</v>
      </c>
      <c r="E326" s="110">
        <v>0</v>
      </c>
      <c r="F326" s="110">
        <v>0</v>
      </c>
      <c r="G326" s="110">
        <v>14</v>
      </c>
      <c r="H326" s="110">
        <v>9</v>
      </c>
      <c r="I326" s="110">
        <v>0.15565000000000001</v>
      </c>
      <c r="J326" s="110">
        <v>4.0250000000000001E-2</v>
      </c>
    </row>
    <row r="327" spans="1:10" ht="22.5">
      <c r="A327" s="106" t="s">
        <v>815</v>
      </c>
      <c r="B327" s="110">
        <v>0.53300000000000003</v>
      </c>
      <c r="C327" s="110">
        <v>1.4999999999999999E-2</v>
      </c>
      <c r="D327" s="110">
        <v>5.1999999999999998E-2</v>
      </c>
      <c r="E327" s="110">
        <v>0</v>
      </c>
      <c r="F327" s="110">
        <v>0</v>
      </c>
      <c r="G327" s="110">
        <v>16</v>
      </c>
      <c r="H327" s="110">
        <v>14</v>
      </c>
      <c r="I327" s="110">
        <v>0.48099999999999998</v>
      </c>
      <c r="J327" s="110">
        <v>0.20599999999999999</v>
      </c>
    </row>
    <row r="328" spans="1:10" ht="22.5">
      <c r="A328" s="106" t="s">
        <v>818</v>
      </c>
      <c r="B328" s="110">
        <v>0.16141</v>
      </c>
      <c r="C328" s="110">
        <v>0</v>
      </c>
      <c r="D328" s="110">
        <v>3.1530000000000002E-2</v>
      </c>
      <c r="E328" s="110">
        <v>1.653E-2</v>
      </c>
      <c r="F328" s="110">
        <v>0</v>
      </c>
      <c r="G328" s="110">
        <v>10</v>
      </c>
      <c r="H328" s="110">
        <v>10</v>
      </c>
      <c r="I328" s="110">
        <v>0.12988</v>
      </c>
      <c r="J328" s="110">
        <v>3.6999999999999998E-2</v>
      </c>
    </row>
    <row r="329" spans="1:10" ht="22.5">
      <c r="A329" s="106" t="s">
        <v>819</v>
      </c>
      <c r="B329" s="110">
        <v>0.4924</v>
      </c>
      <c r="C329" s="110">
        <v>0.02</v>
      </c>
      <c r="D329" s="110">
        <v>0.03</v>
      </c>
      <c r="E329" s="110">
        <v>5.0000000000000001E-3</v>
      </c>
      <c r="F329" s="110">
        <v>0</v>
      </c>
      <c r="G329" s="110">
        <v>19</v>
      </c>
      <c r="H329" s="110">
        <v>28</v>
      </c>
      <c r="I329" s="110">
        <v>0.44240000000000002</v>
      </c>
      <c r="J329" s="110">
        <v>0.23899999999999999</v>
      </c>
    </row>
    <row r="330" spans="1:10" ht="22.5">
      <c r="A330" s="106" t="s">
        <v>820</v>
      </c>
      <c r="B330" s="110">
        <v>1.2118599999999999</v>
      </c>
      <c r="C330" s="110">
        <v>0.10034</v>
      </c>
      <c r="D330" s="110">
        <v>8.4000000000000005E-2</v>
      </c>
      <c r="E330" s="110">
        <v>4.3999999999999997E-2</v>
      </c>
      <c r="F330" s="110">
        <v>3</v>
      </c>
      <c r="G330" s="110">
        <v>22</v>
      </c>
      <c r="H330" s="110">
        <v>46</v>
      </c>
      <c r="I330" s="110">
        <v>0.72565999999999997</v>
      </c>
      <c r="J330" s="110">
        <v>0.115</v>
      </c>
    </row>
    <row r="331" spans="1:10" ht="22.5">
      <c r="A331" s="106" t="s">
        <v>824</v>
      </c>
      <c r="B331" s="110">
        <v>0.219</v>
      </c>
      <c r="C331" s="110">
        <v>0</v>
      </c>
      <c r="D331" s="110">
        <v>1.4999999999999999E-2</v>
      </c>
      <c r="E331" s="110">
        <v>0</v>
      </c>
      <c r="F331" s="110">
        <v>0</v>
      </c>
      <c r="G331" s="110">
        <v>6</v>
      </c>
      <c r="H331" s="110">
        <v>11</v>
      </c>
      <c r="I331" s="110">
        <v>0.20399999999999999</v>
      </c>
      <c r="J331" s="110">
        <v>4.8000000000000001E-2</v>
      </c>
    </row>
    <row r="332" spans="1:10" ht="22.5">
      <c r="A332" s="106" t="s">
        <v>822</v>
      </c>
      <c r="B332" s="110">
        <v>0.57330000000000003</v>
      </c>
      <c r="C332" s="110">
        <v>5.0000000000000001E-3</v>
      </c>
      <c r="D332" s="110">
        <v>6.658E-2</v>
      </c>
      <c r="E332" s="110">
        <v>0</v>
      </c>
      <c r="F332" s="110">
        <v>0</v>
      </c>
      <c r="G332" s="110">
        <v>13</v>
      </c>
      <c r="H332" s="110">
        <v>26</v>
      </c>
      <c r="I332" s="110">
        <v>0.49171999999999999</v>
      </c>
      <c r="J332" s="110">
        <v>9.9000000000000005E-2</v>
      </c>
    </row>
    <row r="333" spans="1:10" ht="22.5">
      <c r="A333" s="106" t="s">
        <v>826</v>
      </c>
      <c r="B333" s="110">
        <v>0.13700000000000001</v>
      </c>
      <c r="C333" s="110">
        <v>1.4999999999999999E-2</v>
      </c>
      <c r="D333" s="110">
        <v>0</v>
      </c>
      <c r="E333" s="110">
        <v>0</v>
      </c>
      <c r="F333" s="110">
        <v>0</v>
      </c>
      <c r="G333" s="110">
        <v>2</v>
      </c>
      <c r="H333" s="110">
        <v>9</v>
      </c>
      <c r="I333" s="110">
        <v>0.13700000000000001</v>
      </c>
      <c r="J333" s="110">
        <v>0.03</v>
      </c>
    </row>
    <row r="334" spans="1:10" ht="22.5">
      <c r="A334" s="106" t="s">
        <v>828</v>
      </c>
      <c r="B334" s="110">
        <v>0.21834999999999999</v>
      </c>
      <c r="C334" s="110">
        <v>5.0000000000000001E-3</v>
      </c>
      <c r="D334" s="110">
        <v>3.7150000000000002E-2</v>
      </c>
      <c r="E334" s="110">
        <v>0</v>
      </c>
      <c r="F334" s="110">
        <v>0</v>
      </c>
      <c r="G334" s="110">
        <v>4</v>
      </c>
      <c r="H334" s="110">
        <v>14</v>
      </c>
      <c r="I334" s="110">
        <v>0.16320000000000001</v>
      </c>
      <c r="J334" s="110">
        <v>0.01</v>
      </c>
    </row>
    <row r="335" spans="1:10" ht="22.5">
      <c r="A335" s="106" t="s">
        <v>829</v>
      </c>
      <c r="B335" s="110">
        <v>0.13800000000000001</v>
      </c>
      <c r="C335" s="110">
        <v>0.01</v>
      </c>
      <c r="D335" s="110">
        <v>0</v>
      </c>
      <c r="E335" s="110">
        <v>0</v>
      </c>
      <c r="F335" s="110">
        <v>0</v>
      </c>
      <c r="G335" s="110">
        <v>7</v>
      </c>
      <c r="H335" s="110">
        <v>3</v>
      </c>
      <c r="I335" s="110">
        <v>0.13800000000000001</v>
      </c>
      <c r="J335" s="110">
        <v>0.03</v>
      </c>
    </row>
    <row r="336" spans="1:10" ht="22.5">
      <c r="A336" s="106" t="s">
        <v>831</v>
      </c>
      <c r="B336" s="110">
        <v>15.27909</v>
      </c>
      <c r="C336" s="110">
        <v>6.5566800000000001</v>
      </c>
      <c r="D336" s="110">
        <v>7.5730000000000004</v>
      </c>
      <c r="E336" s="110">
        <v>0.1</v>
      </c>
      <c r="F336" s="110">
        <v>6</v>
      </c>
      <c r="G336" s="110">
        <v>28</v>
      </c>
      <c r="H336" s="110">
        <v>18</v>
      </c>
      <c r="I336" s="110">
        <v>1.7060900000000001</v>
      </c>
      <c r="J336" s="110">
        <v>0.27248</v>
      </c>
    </row>
    <row r="337" spans="1:10" ht="33.75">
      <c r="A337" s="106" t="s">
        <v>607</v>
      </c>
      <c r="B337" s="110">
        <v>0.59785999999999995</v>
      </c>
      <c r="C337" s="110">
        <v>0.625</v>
      </c>
      <c r="D337" s="110">
        <v>0.20899999999999999</v>
      </c>
      <c r="E337" s="110">
        <v>0</v>
      </c>
      <c r="F337" s="110">
        <v>0</v>
      </c>
      <c r="G337" s="110">
        <v>15</v>
      </c>
      <c r="H337" s="110">
        <v>21</v>
      </c>
      <c r="I337" s="110">
        <v>0.38885999999999998</v>
      </c>
      <c r="J337" s="110">
        <v>6.0499999999999998E-2</v>
      </c>
    </row>
    <row r="338" spans="1:10" ht="33.75">
      <c r="A338" s="106" t="s">
        <v>247</v>
      </c>
      <c r="B338" s="110">
        <v>1E-3</v>
      </c>
      <c r="C338" s="110">
        <v>0</v>
      </c>
      <c r="D338" s="110">
        <v>0</v>
      </c>
      <c r="E338" s="110">
        <v>0</v>
      </c>
      <c r="F338" s="110">
        <v>0</v>
      </c>
      <c r="G338" s="110">
        <v>1</v>
      </c>
      <c r="H338" s="110">
        <v>0</v>
      </c>
      <c r="I338" s="110">
        <v>1E-3</v>
      </c>
      <c r="J338" s="110">
        <v>0</v>
      </c>
    </row>
    <row r="339" spans="1:10" ht="22.5">
      <c r="A339" s="106" t="s">
        <v>836</v>
      </c>
      <c r="B339" s="110">
        <v>0.34375</v>
      </c>
      <c r="C339" s="110">
        <v>0</v>
      </c>
      <c r="D339" s="110">
        <v>0</v>
      </c>
      <c r="E339" s="110">
        <v>0</v>
      </c>
      <c r="F339" s="110">
        <v>0</v>
      </c>
      <c r="G339" s="110">
        <v>10</v>
      </c>
      <c r="H339" s="110">
        <v>14</v>
      </c>
      <c r="I339" s="110">
        <v>0.34375</v>
      </c>
      <c r="J339" s="110">
        <v>3.2000000000000001E-2</v>
      </c>
    </row>
    <row r="340" spans="1:10" ht="22.5">
      <c r="A340" s="106" t="s">
        <v>839</v>
      </c>
      <c r="B340" s="110">
        <v>0.3004</v>
      </c>
      <c r="C340" s="110">
        <v>5.0000000000000001E-3</v>
      </c>
      <c r="D340" s="110">
        <v>7.8E-2</v>
      </c>
      <c r="E340" s="110">
        <v>7.2999999999999995E-2</v>
      </c>
      <c r="F340" s="110">
        <v>0</v>
      </c>
      <c r="G340" s="110">
        <v>11</v>
      </c>
      <c r="H340" s="110">
        <v>7</v>
      </c>
      <c r="I340" s="110">
        <v>0.21099999999999999</v>
      </c>
      <c r="J340" s="110">
        <v>3.1E-2</v>
      </c>
    </row>
    <row r="341" spans="1:10" ht="33.75">
      <c r="A341" s="106" t="s">
        <v>840</v>
      </c>
      <c r="B341" s="110">
        <v>0.67649999999999999</v>
      </c>
      <c r="C341" s="110">
        <v>0.14319999999999999</v>
      </c>
      <c r="D341" s="110">
        <v>0.115</v>
      </c>
      <c r="E341" s="110">
        <v>0</v>
      </c>
      <c r="F341" s="110">
        <v>5</v>
      </c>
      <c r="G341" s="110">
        <v>21</v>
      </c>
      <c r="H341" s="110">
        <v>29</v>
      </c>
      <c r="I341" s="110">
        <v>0.5615</v>
      </c>
      <c r="J341" s="110">
        <v>0.11899999999999999</v>
      </c>
    </row>
    <row r="342" spans="1:10" ht="22.5">
      <c r="A342" s="106" t="s">
        <v>841</v>
      </c>
      <c r="B342" s="110">
        <v>0.125</v>
      </c>
      <c r="C342" s="110">
        <v>0</v>
      </c>
      <c r="D342" s="110">
        <v>0</v>
      </c>
      <c r="E342" s="110">
        <v>0</v>
      </c>
      <c r="F342" s="110">
        <v>0</v>
      </c>
      <c r="G342" s="110">
        <v>4</v>
      </c>
      <c r="H342" s="110">
        <v>6</v>
      </c>
      <c r="I342" s="110">
        <v>0.125</v>
      </c>
      <c r="J342" s="110">
        <v>0.05</v>
      </c>
    </row>
    <row r="343" spans="1:10" ht="22.5">
      <c r="A343" s="106" t="s">
        <v>659</v>
      </c>
      <c r="B343" s="110">
        <v>0.19436999999999999</v>
      </c>
      <c r="C343" s="110">
        <v>1.46604</v>
      </c>
      <c r="D343" s="110">
        <v>0</v>
      </c>
      <c r="E343" s="110">
        <v>0</v>
      </c>
      <c r="F343" s="110">
        <v>2</v>
      </c>
      <c r="G343" s="110">
        <v>16</v>
      </c>
      <c r="H343" s="110">
        <v>0</v>
      </c>
      <c r="I343" s="110">
        <v>0.18937000000000001</v>
      </c>
      <c r="J343" s="110">
        <v>0.13113</v>
      </c>
    </row>
    <row r="344" spans="1:10" ht="22.5">
      <c r="A344" s="106" t="s">
        <v>696</v>
      </c>
      <c r="B344" s="110">
        <v>0.45074999999999998</v>
      </c>
      <c r="C344" s="110">
        <v>0</v>
      </c>
      <c r="D344" s="110">
        <v>1.2E-2</v>
      </c>
      <c r="E344" s="110">
        <v>0</v>
      </c>
      <c r="F344" s="110">
        <v>0</v>
      </c>
      <c r="G344" s="110">
        <v>8</v>
      </c>
      <c r="H344" s="110">
        <v>6</v>
      </c>
      <c r="I344" s="110">
        <v>0.43874999999999997</v>
      </c>
      <c r="J344" s="110">
        <v>4.0000000000000001E-3</v>
      </c>
    </row>
    <row r="345" spans="1:10" ht="22.5">
      <c r="A345" s="106" t="s">
        <v>1575</v>
      </c>
      <c r="B345" s="110">
        <v>0.13816999999999999</v>
      </c>
      <c r="C345" s="110">
        <v>0</v>
      </c>
      <c r="D345" s="110">
        <v>0</v>
      </c>
      <c r="E345" s="110">
        <v>0</v>
      </c>
      <c r="F345" s="110">
        <v>0</v>
      </c>
      <c r="G345" s="110">
        <v>7</v>
      </c>
      <c r="H345" s="110">
        <v>0</v>
      </c>
      <c r="I345" s="110">
        <v>0.13816999999999999</v>
      </c>
      <c r="J345" s="110">
        <v>0</v>
      </c>
    </row>
    <row r="346" spans="1:10" ht="22.5">
      <c r="A346" s="106" t="s">
        <v>1576</v>
      </c>
      <c r="B346" s="110">
        <v>27.98536</v>
      </c>
      <c r="C346" s="110">
        <v>1.98481</v>
      </c>
      <c r="D346" s="110">
        <v>0.40455000000000002</v>
      </c>
      <c r="E346" s="110">
        <v>4.7E-2</v>
      </c>
      <c r="F346" s="110">
        <v>7</v>
      </c>
      <c r="G346" s="110">
        <v>268</v>
      </c>
      <c r="H346" s="110">
        <v>28</v>
      </c>
      <c r="I346" s="110">
        <v>27.572310000000002</v>
      </c>
      <c r="J346" s="110">
        <v>20.72024</v>
      </c>
    </row>
    <row r="347" spans="1:10" ht="22.5">
      <c r="A347" s="106" t="s">
        <v>1489</v>
      </c>
      <c r="B347" s="110">
        <v>1.5E-3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1</v>
      </c>
      <c r="I347" s="110">
        <v>1.5E-3</v>
      </c>
      <c r="J347" s="110">
        <v>0</v>
      </c>
    </row>
    <row r="348" spans="1:10" ht="22.5">
      <c r="A348" s="106" t="s">
        <v>1577</v>
      </c>
      <c r="B348" s="110">
        <v>3.2000000000000002E-3</v>
      </c>
      <c r="C348" s="110">
        <v>2.8E-3</v>
      </c>
      <c r="D348" s="110">
        <v>0</v>
      </c>
      <c r="E348" s="110">
        <v>0</v>
      </c>
      <c r="F348" s="110">
        <v>0</v>
      </c>
      <c r="G348" s="110">
        <v>2</v>
      </c>
      <c r="H348" s="110">
        <v>0</v>
      </c>
      <c r="I348" s="110">
        <v>3.2000000000000002E-3</v>
      </c>
      <c r="J348" s="110">
        <v>0</v>
      </c>
    </row>
    <row r="349" spans="1:10" ht="56.25">
      <c r="A349" s="106" t="s">
        <v>1578</v>
      </c>
      <c r="B349" s="110">
        <v>12.56123</v>
      </c>
      <c r="C349" s="110">
        <v>0.219</v>
      </c>
      <c r="D349" s="110">
        <v>0.24079999999999999</v>
      </c>
      <c r="E349" s="110">
        <v>5.0000000000000001E-3</v>
      </c>
      <c r="F349" s="110">
        <v>5</v>
      </c>
      <c r="G349" s="110">
        <v>53</v>
      </c>
      <c r="H349" s="110">
        <v>6</v>
      </c>
      <c r="I349" s="110">
        <v>12.31343</v>
      </c>
      <c r="J349" s="110">
        <v>11.6073</v>
      </c>
    </row>
    <row r="350" spans="1:10" ht="22.5">
      <c r="A350" s="106" t="s">
        <v>1579</v>
      </c>
      <c r="B350" s="110">
        <v>2.2599999999999999E-3</v>
      </c>
      <c r="C350" s="110">
        <v>0</v>
      </c>
      <c r="D350" s="110">
        <v>0</v>
      </c>
      <c r="E350" s="110">
        <v>0</v>
      </c>
      <c r="F350" s="110">
        <v>0</v>
      </c>
      <c r="G350" s="110">
        <v>2</v>
      </c>
      <c r="H350" s="110">
        <v>0</v>
      </c>
      <c r="I350" s="110">
        <v>2.2599999999999999E-3</v>
      </c>
      <c r="J350" s="110">
        <v>0</v>
      </c>
    </row>
    <row r="351" spans="1:10" ht="22.5">
      <c r="A351" s="106" t="s">
        <v>1553</v>
      </c>
      <c r="B351" s="110">
        <v>2</v>
      </c>
      <c r="C351" s="110">
        <v>0</v>
      </c>
      <c r="D351" s="110">
        <v>2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</row>
    <row r="352" spans="1:10" ht="22.5">
      <c r="A352" s="106" t="s">
        <v>93</v>
      </c>
      <c r="B352" s="110">
        <v>9.1520000000000004E-2</v>
      </c>
      <c r="C352" s="110">
        <v>0</v>
      </c>
      <c r="D352" s="110">
        <v>2.7E-2</v>
      </c>
      <c r="E352" s="110">
        <v>0</v>
      </c>
      <c r="F352" s="110">
        <v>0</v>
      </c>
      <c r="G352" s="110">
        <v>6</v>
      </c>
      <c r="H352" s="110">
        <v>1</v>
      </c>
      <c r="I352" s="110">
        <v>6.4519999999999994E-2</v>
      </c>
      <c r="J352" s="110">
        <v>0.01</v>
      </c>
    </row>
    <row r="353" spans="1:10" ht="33.75">
      <c r="A353" s="106" t="s">
        <v>1580</v>
      </c>
      <c r="B353" s="110">
        <v>4.4999999999999997E-3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1</v>
      </c>
      <c r="I353" s="110">
        <v>4.4999999999999997E-3</v>
      </c>
      <c r="J353" s="110">
        <v>0</v>
      </c>
    </row>
    <row r="354" spans="1:10" ht="22.5">
      <c r="A354" s="106" t="s">
        <v>1581</v>
      </c>
      <c r="B354" s="110">
        <v>5.9650000000000002E-2</v>
      </c>
      <c r="C354" s="110">
        <v>0</v>
      </c>
      <c r="D354" s="110">
        <v>0</v>
      </c>
      <c r="E354" s="110">
        <v>0</v>
      </c>
      <c r="F354" s="110">
        <v>0</v>
      </c>
      <c r="G354" s="110">
        <v>4</v>
      </c>
      <c r="H354" s="110">
        <v>2</v>
      </c>
      <c r="I354" s="110">
        <v>5.5500000000000001E-2</v>
      </c>
      <c r="J354" s="110">
        <v>0.01</v>
      </c>
    </row>
    <row r="355" spans="1:10" ht="22.5">
      <c r="A355" s="106" t="s">
        <v>1582</v>
      </c>
      <c r="B355" s="110">
        <v>0.12831999999999999</v>
      </c>
      <c r="C355" s="110">
        <v>0</v>
      </c>
      <c r="D355" s="110">
        <v>0</v>
      </c>
      <c r="E355" s="110">
        <v>0</v>
      </c>
      <c r="F355" s="110">
        <v>1</v>
      </c>
      <c r="G355" s="110">
        <v>5</v>
      </c>
      <c r="H355" s="110">
        <v>0</v>
      </c>
      <c r="I355" s="110">
        <v>0.12831999999999999</v>
      </c>
      <c r="J355" s="110">
        <v>0</v>
      </c>
    </row>
    <row r="356" spans="1:10" ht="22.5">
      <c r="A356" s="106" t="s">
        <v>1583</v>
      </c>
      <c r="B356" s="110">
        <v>0.15126000000000001</v>
      </c>
      <c r="C356" s="110">
        <v>3.98E-3</v>
      </c>
      <c r="D356" s="110">
        <v>0</v>
      </c>
      <c r="E356" s="110">
        <v>0</v>
      </c>
      <c r="F356" s="110">
        <v>0</v>
      </c>
      <c r="G356" s="110">
        <v>3</v>
      </c>
      <c r="H356" s="110">
        <v>0</v>
      </c>
      <c r="I356" s="110">
        <v>0.15126000000000001</v>
      </c>
      <c r="J356" s="110">
        <v>0</v>
      </c>
    </row>
    <row r="357" spans="1:10" ht="22.5">
      <c r="A357" s="106" t="s">
        <v>1584</v>
      </c>
      <c r="B357" s="110">
        <v>0.12709999999999999</v>
      </c>
      <c r="C357" s="110">
        <v>0</v>
      </c>
      <c r="D357" s="110">
        <v>3.8999999999999998E-3</v>
      </c>
      <c r="E357" s="110">
        <v>0</v>
      </c>
      <c r="F357" s="110">
        <v>0</v>
      </c>
      <c r="G357" s="110">
        <v>3</v>
      </c>
      <c r="H357" s="110">
        <v>0</v>
      </c>
      <c r="I357" s="110">
        <v>0.1232</v>
      </c>
      <c r="J357" s="110">
        <v>0</v>
      </c>
    </row>
    <row r="358" spans="1:10" ht="33.75">
      <c r="A358" s="106" t="s">
        <v>179</v>
      </c>
      <c r="B358" s="110">
        <v>0.83377999999999997</v>
      </c>
      <c r="C358" s="110">
        <v>0.3</v>
      </c>
      <c r="D358" s="110">
        <v>0.2969</v>
      </c>
      <c r="E358" s="110">
        <v>0.1094</v>
      </c>
      <c r="F358" s="110">
        <v>0</v>
      </c>
      <c r="G358" s="110">
        <v>5</v>
      </c>
      <c r="H358" s="110">
        <v>5</v>
      </c>
      <c r="I358" s="110">
        <v>0.53188000000000002</v>
      </c>
      <c r="J358" s="110">
        <v>0.35199999999999998</v>
      </c>
    </row>
    <row r="359" spans="1:10" ht="22.5">
      <c r="A359" s="106" t="s">
        <v>457</v>
      </c>
      <c r="B359" s="110">
        <v>0.26618000000000003</v>
      </c>
      <c r="C359" s="110">
        <v>1.7999999999999999E-2</v>
      </c>
      <c r="D359" s="110">
        <v>7.5090000000000004E-2</v>
      </c>
      <c r="E359" s="110">
        <v>0</v>
      </c>
      <c r="F359" s="110">
        <v>0</v>
      </c>
      <c r="G359" s="110">
        <v>10</v>
      </c>
      <c r="H359" s="110">
        <v>10</v>
      </c>
      <c r="I359" s="110">
        <v>0.17609</v>
      </c>
      <c r="J359" s="110">
        <v>1.0999999999999999E-2</v>
      </c>
    </row>
    <row r="360" spans="1:10" ht="33.75">
      <c r="A360" s="106" t="s">
        <v>1526</v>
      </c>
      <c r="B360" s="110">
        <v>0.56657000000000002</v>
      </c>
      <c r="C360" s="110">
        <v>1.4999999999999999E-2</v>
      </c>
      <c r="D360" s="110">
        <v>5.2069999999999998E-2</v>
      </c>
      <c r="E360" s="110">
        <v>0</v>
      </c>
      <c r="F360" s="110">
        <v>0</v>
      </c>
      <c r="G360" s="110">
        <v>5</v>
      </c>
      <c r="H360" s="110">
        <v>23</v>
      </c>
      <c r="I360" s="110">
        <v>0.4345</v>
      </c>
      <c r="J360" s="110">
        <v>4.0500000000000001E-2</v>
      </c>
    </row>
    <row r="361" spans="1:10" ht="22.5">
      <c r="A361" s="106" t="s">
        <v>1594</v>
      </c>
      <c r="B361" s="110">
        <v>1.4E-2</v>
      </c>
      <c r="C361" s="110">
        <v>0</v>
      </c>
      <c r="D361" s="110">
        <v>0</v>
      </c>
      <c r="E361" s="110">
        <v>0</v>
      </c>
      <c r="F361" s="110">
        <v>0</v>
      </c>
      <c r="G361" s="110">
        <v>1</v>
      </c>
      <c r="H361" s="110">
        <v>0</v>
      </c>
      <c r="I361" s="110">
        <v>1.4E-2</v>
      </c>
      <c r="J361" s="110">
        <v>0</v>
      </c>
    </row>
    <row r="362" spans="1:10" ht="33.75">
      <c r="A362" s="106" t="s">
        <v>1527</v>
      </c>
      <c r="B362" s="110">
        <v>10.111000000000001</v>
      </c>
      <c r="C362" s="110">
        <v>4.4999999999999998E-2</v>
      </c>
      <c r="D362" s="110">
        <v>0</v>
      </c>
      <c r="E362" s="110">
        <v>0</v>
      </c>
      <c r="F362" s="110">
        <v>0</v>
      </c>
      <c r="G362" s="110">
        <v>5</v>
      </c>
      <c r="H362" s="110">
        <v>7</v>
      </c>
      <c r="I362" s="110">
        <v>0.111</v>
      </c>
      <c r="J362" s="110">
        <v>0.04</v>
      </c>
    </row>
    <row r="363" spans="1:10" ht="33.75">
      <c r="A363" s="106" t="s">
        <v>783</v>
      </c>
      <c r="B363" s="110">
        <v>0.99217</v>
      </c>
      <c r="C363" s="110">
        <v>9.6000000000000002E-2</v>
      </c>
      <c r="D363" s="110">
        <v>4.3869999999999999E-2</v>
      </c>
      <c r="E363" s="110">
        <v>0</v>
      </c>
      <c r="F363" s="110">
        <v>0</v>
      </c>
      <c r="G363" s="110">
        <v>46</v>
      </c>
      <c r="H363" s="110">
        <v>31</v>
      </c>
      <c r="I363" s="110">
        <v>0.93330000000000002</v>
      </c>
      <c r="J363" s="110">
        <v>0.23064999999999999</v>
      </c>
    </row>
    <row r="364" spans="1:10" ht="56.25">
      <c r="A364" s="106" t="s">
        <v>1528</v>
      </c>
      <c r="B364" s="110">
        <v>9.49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</row>
    <row r="365" spans="1:10" ht="22.5">
      <c r="A365" s="106" t="s">
        <v>189</v>
      </c>
      <c r="B365" s="110">
        <v>6.20303</v>
      </c>
      <c r="C365" s="110">
        <v>0.20333000000000001</v>
      </c>
      <c r="D365" s="110">
        <v>2.0486499999999999</v>
      </c>
      <c r="E365" s="110">
        <v>2.0346500000000001</v>
      </c>
      <c r="F365" s="110">
        <v>4</v>
      </c>
      <c r="G365" s="110">
        <v>9</v>
      </c>
      <c r="H365" s="110">
        <v>0</v>
      </c>
      <c r="I365" s="110">
        <v>3.6543800000000002</v>
      </c>
      <c r="J365" s="110">
        <v>1.44E-2</v>
      </c>
    </row>
    <row r="366" spans="1:10" ht="22.5">
      <c r="A366" s="106" t="s">
        <v>1532</v>
      </c>
      <c r="B366" s="110">
        <v>2.6152199999999999</v>
      </c>
      <c r="C366" s="110">
        <v>1.1931</v>
      </c>
      <c r="D366" s="110">
        <v>0.86309999999999998</v>
      </c>
      <c r="E366" s="110">
        <v>0.09</v>
      </c>
      <c r="F366" s="110">
        <v>2</v>
      </c>
      <c r="G366" s="110">
        <v>4</v>
      </c>
      <c r="H366" s="110">
        <v>0</v>
      </c>
      <c r="I366" s="110">
        <v>1.7521199999999999</v>
      </c>
      <c r="J366" s="110">
        <v>0.76002000000000003</v>
      </c>
    </row>
    <row r="367" spans="1:10" ht="22.5">
      <c r="A367" s="106" t="s">
        <v>1533</v>
      </c>
      <c r="B367" s="110">
        <v>3.5999999999999997E-2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4</v>
      </c>
      <c r="I367" s="110">
        <v>3.5999999999999997E-2</v>
      </c>
      <c r="J367" s="110">
        <v>2.3E-2</v>
      </c>
    </row>
    <row r="368" spans="1:10">
      <c r="A368" s="106" t="s">
        <v>1534</v>
      </c>
      <c r="B368" s="110">
        <v>8.5010600000000007</v>
      </c>
      <c r="C368" s="110">
        <v>0.27200000000000002</v>
      </c>
      <c r="D368" s="110">
        <v>3.43106</v>
      </c>
      <c r="E368" s="110">
        <v>1.4999999999999999E-2</v>
      </c>
      <c r="F368" s="110">
        <v>7</v>
      </c>
      <c r="G368" s="110">
        <v>5</v>
      </c>
      <c r="H368" s="110">
        <v>7</v>
      </c>
      <c r="I368" s="110">
        <v>4.7850000000000001</v>
      </c>
      <c r="J368" s="110">
        <v>3.1204999999999998</v>
      </c>
    </row>
    <row r="369" spans="1:10" ht="22.5">
      <c r="A369" s="106" t="s">
        <v>1535</v>
      </c>
      <c r="B369" s="110">
        <v>0.31019999999999998</v>
      </c>
      <c r="C369" s="110">
        <v>1.6882999999999999</v>
      </c>
      <c r="D369" s="110">
        <v>0.11020000000000001</v>
      </c>
      <c r="E369" s="110">
        <v>0</v>
      </c>
      <c r="F369" s="110">
        <v>0</v>
      </c>
      <c r="G369" s="110">
        <v>1</v>
      </c>
      <c r="H369" s="110">
        <v>0</v>
      </c>
      <c r="I369" s="110">
        <v>0.2</v>
      </c>
      <c r="J369" s="110">
        <v>0</v>
      </c>
    </row>
    <row r="370" spans="1:10" ht="22.5">
      <c r="A370" s="106" t="s">
        <v>1537</v>
      </c>
      <c r="B370" s="110">
        <v>0.02</v>
      </c>
      <c r="C370" s="110">
        <v>0</v>
      </c>
      <c r="D370" s="110">
        <v>1.4999999999999999E-2</v>
      </c>
      <c r="E370" s="110">
        <v>0</v>
      </c>
      <c r="F370" s="110">
        <v>0</v>
      </c>
      <c r="G370" s="110">
        <v>1</v>
      </c>
      <c r="H370" s="110">
        <v>0</v>
      </c>
      <c r="I370" s="110">
        <v>5.0000000000000001E-3</v>
      </c>
      <c r="J370" s="110">
        <v>5.0000000000000001E-3</v>
      </c>
    </row>
    <row r="371" spans="1:10" ht="33.75">
      <c r="A371" s="106" t="s">
        <v>1539</v>
      </c>
      <c r="B371" s="110">
        <v>0.84750000000000003</v>
      </c>
      <c r="C371" s="110">
        <v>7.4999999999999997E-2</v>
      </c>
      <c r="D371" s="110">
        <v>0.4345</v>
      </c>
      <c r="E371" s="110">
        <v>8.6999999999999994E-2</v>
      </c>
      <c r="F371" s="110">
        <v>0</v>
      </c>
      <c r="G371" s="110">
        <v>0</v>
      </c>
      <c r="H371" s="110">
        <v>30</v>
      </c>
      <c r="I371" s="110">
        <v>0.373</v>
      </c>
      <c r="J371" s="110">
        <v>7.4999999999999997E-2</v>
      </c>
    </row>
    <row r="372" spans="1:10" ht="22.5">
      <c r="A372" s="106" t="s">
        <v>171</v>
      </c>
      <c r="B372" s="110">
        <v>7.8939899999999996</v>
      </c>
      <c r="C372" s="110">
        <v>4.4432400000000003</v>
      </c>
      <c r="D372" s="110">
        <v>4.3</v>
      </c>
      <c r="E372" s="110">
        <v>0</v>
      </c>
      <c r="F372" s="110">
        <v>3</v>
      </c>
      <c r="G372" s="110">
        <v>47</v>
      </c>
      <c r="H372" s="110">
        <v>0</v>
      </c>
      <c r="I372" s="110">
        <v>3.0157699999999998</v>
      </c>
      <c r="J372" s="110">
        <v>1.5966400000000001</v>
      </c>
    </row>
    <row r="373" spans="1:10" ht="22.5">
      <c r="A373" s="106" t="s">
        <v>184</v>
      </c>
      <c r="B373" s="110">
        <v>7.2309999999999999E-2</v>
      </c>
      <c r="C373" s="110">
        <v>0</v>
      </c>
      <c r="D373" s="110">
        <v>2.3310000000000001E-2</v>
      </c>
      <c r="E373" s="110">
        <v>1.3310000000000001E-2</v>
      </c>
      <c r="F373" s="110">
        <v>0</v>
      </c>
      <c r="G373" s="110">
        <v>0</v>
      </c>
      <c r="H373" s="110">
        <v>6</v>
      </c>
      <c r="I373" s="110">
        <v>4.9000000000000002E-2</v>
      </c>
      <c r="J373" s="110">
        <v>2.3E-2</v>
      </c>
    </row>
    <row r="374" spans="1:10" ht="22.5">
      <c r="A374" s="106" t="s">
        <v>187</v>
      </c>
      <c r="B374" s="110">
        <v>9.9900000000000003E-2</v>
      </c>
      <c r="C374" s="110">
        <v>2.4E-2</v>
      </c>
      <c r="D374" s="110">
        <v>1.9E-2</v>
      </c>
      <c r="E374" s="110">
        <v>0.01</v>
      </c>
      <c r="F374" s="110">
        <v>0</v>
      </c>
      <c r="G374" s="110">
        <v>6</v>
      </c>
      <c r="H374" s="110">
        <v>3</v>
      </c>
      <c r="I374" s="110">
        <v>5.6899999999999999E-2</v>
      </c>
      <c r="J374" s="110">
        <v>1.0500000000000001E-2</v>
      </c>
    </row>
    <row r="375" spans="1:10" ht="22.5">
      <c r="A375" s="106" t="s">
        <v>1480</v>
      </c>
      <c r="B375" s="110">
        <v>5.3899999999999998E-3</v>
      </c>
      <c r="C375" s="110">
        <v>0</v>
      </c>
      <c r="D375" s="110">
        <v>0</v>
      </c>
      <c r="E375" s="110">
        <v>0</v>
      </c>
      <c r="F375" s="110">
        <v>0</v>
      </c>
      <c r="G375" s="110">
        <v>1</v>
      </c>
      <c r="H375" s="110">
        <v>0</v>
      </c>
      <c r="I375" s="110">
        <v>5.3899999999999998E-3</v>
      </c>
      <c r="J375" s="110">
        <v>0</v>
      </c>
    </row>
    <row r="376" spans="1:10" ht="22.5">
      <c r="A376" s="106" t="s">
        <v>1498</v>
      </c>
      <c r="B376" s="110">
        <v>5.96E-3</v>
      </c>
      <c r="C376" s="110">
        <v>6.3399999999999998E-2</v>
      </c>
      <c r="D376" s="110">
        <v>0</v>
      </c>
      <c r="E376" s="110">
        <v>0</v>
      </c>
      <c r="F376" s="110">
        <v>0</v>
      </c>
      <c r="G376" s="110">
        <v>1</v>
      </c>
      <c r="H376" s="110">
        <v>0</v>
      </c>
      <c r="I376" s="110">
        <v>5.96E-3</v>
      </c>
      <c r="J376" s="110">
        <v>0</v>
      </c>
    </row>
    <row r="377" spans="1:10" ht="33.75">
      <c r="A377" s="106" t="s">
        <v>197</v>
      </c>
      <c r="B377" s="110">
        <v>6.6422600000000003</v>
      </c>
      <c r="C377" s="110">
        <v>1.10843</v>
      </c>
      <c r="D377" s="110">
        <v>4.5259</v>
      </c>
      <c r="E377" s="110">
        <v>0</v>
      </c>
      <c r="F377" s="110">
        <v>2</v>
      </c>
      <c r="G377" s="110">
        <v>2</v>
      </c>
      <c r="H377" s="110">
        <v>0</v>
      </c>
      <c r="I377" s="110">
        <v>1.1837</v>
      </c>
      <c r="J377" s="110">
        <v>0.31</v>
      </c>
    </row>
    <row r="378" spans="1:10" ht="33.75">
      <c r="A378" s="106" t="s">
        <v>1499</v>
      </c>
      <c r="B378" s="110">
        <v>6.0000000000000001E-3</v>
      </c>
      <c r="C378" s="110">
        <v>0</v>
      </c>
      <c r="D378" s="110"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</row>
    <row r="379" spans="1:10" ht="22.5">
      <c r="A379" s="106" t="s">
        <v>203</v>
      </c>
      <c r="B379" s="110">
        <v>1.9686900000000001</v>
      </c>
      <c r="C379" s="110">
        <v>1.959384</v>
      </c>
      <c r="D379" s="110">
        <v>0.36259000000000002</v>
      </c>
      <c r="E379" s="110">
        <v>0</v>
      </c>
      <c r="F379" s="110">
        <v>3</v>
      </c>
      <c r="G379" s="110">
        <v>60</v>
      </c>
      <c r="H379" s="110">
        <v>2</v>
      </c>
      <c r="I379" s="110">
        <v>1.5615000000000001</v>
      </c>
      <c r="J379" s="110">
        <v>0.56489999999999996</v>
      </c>
    </row>
    <row r="380" spans="1:10" ht="22.5">
      <c r="A380" s="106" t="s">
        <v>208</v>
      </c>
      <c r="B380" s="110">
        <v>12.051424000000001</v>
      </c>
      <c r="C380" s="110">
        <v>2.2997239999999999</v>
      </c>
      <c r="D380" s="110">
        <v>4.2130000000000001</v>
      </c>
      <c r="E380" s="110">
        <v>3.0000000000000001E-3</v>
      </c>
      <c r="F380" s="110">
        <v>6</v>
      </c>
      <c r="G380" s="110">
        <v>13</v>
      </c>
      <c r="H380" s="110">
        <v>3</v>
      </c>
      <c r="I380" s="110">
        <v>3.4384239999999999</v>
      </c>
      <c r="J380" s="110">
        <v>0.80310999999999999</v>
      </c>
    </row>
    <row r="381" spans="1:10" ht="22.5">
      <c r="A381" s="106" t="s">
        <v>211</v>
      </c>
      <c r="B381" s="110">
        <v>4.0575900000000003</v>
      </c>
      <c r="C381" s="110">
        <v>7.4755219999999998</v>
      </c>
      <c r="D381" s="110">
        <v>0.68979999999999997</v>
      </c>
      <c r="E381" s="110">
        <v>0</v>
      </c>
      <c r="F381" s="110">
        <v>3</v>
      </c>
      <c r="G381" s="110">
        <v>102</v>
      </c>
      <c r="H381" s="110">
        <v>0</v>
      </c>
      <c r="I381" s="110">
        <v>2.3611900000000001</v>
      </c>
      <c r="J381" s="110">
        <v>1.19919</v>
      </c>
    </row>
    <row r="382" spans="1:10" ht="22.5">
      <c r="A382" s="106" t="s">
        <v>223</v>
      </c>
      <c r="B382" s="110">
        <v>10.03074</v>
      </c>
      <c r="C382" s="110">
        <v>8.2156400000000005</v>
      </c>
      <c r="D382" s="110">
        <v>5.9104999999999999</v>
      </c>
      <c r="E382" s="110">
        <v>0.6</v>
      </c>
      <c r="F382" s="110">
        <v>1</v>
      </c>
      <c r="G382" s="110">
        <v>3</v>
      </c>
      <c r="H382" s="110">
        <v>2</v>
      </c>
      <c r="I382" s="110">
        <v>4.0350000000000001</v>
      </c>
      <c r="J382" s="110">
        <v>3.5</v>
      </c>
    </row>
    <row r="383" spans="1:10" ht="22.5">
      <c r="A383" s="106" t="s">
        <v>285</v>
      </c>
      <c r="B383" s="110">
        <v>9.7653300000000005</v>
      </c>
      <c r="C383" s="110">
        <v>0.20741000000000001</v>
      </c>
      <c r="D383" s="110">
        <v>0</v>
      </c>
      <c r="E383" s="110">
        <v>0</v>
      </c>
      <c r="F383" s="110">
        <v>4</v>
      </c>
      <c r="G383" s="110">
        <v>28</v>
      </c>
      <c r="H383" s="110">
        <v>0</v>
      </c>
      <c r="I383" s="110">
        <v>0.76532999999999995</v>
      </c>
      <c r="J383" s="110">
        <v>6.1800000000000001E-2</v>
      </c>
    </row>
    <row r="384" spans="1:10" ht="22.5">
      <c r="A384" s="106" t="s">
        <v>292</v>
      </c>
      <c r="B384" s="110">
        <v>1.8275699999999999</v>
      </c>
      <c r="C384" s="110">
        <v>1.3612599999999999</v>
      </c>
      <c r="D384" s="110">
        <v>0.38059999999999999</v>
      </c>
      <c r="E384" s="110">
        <v>0.28549999999999998</v>
      </c>
      <c r="F384" s="110">
        <v>4</v>
      </c>
      <c r="G384" s="110">
        <v>17</v>
      </c>
      <c r="H384" s="110">
        <v>5</v>
      </c>
      <c r="I384" s="110">
        <v>1.4139699999999999</v>
      </c>
      <c r="J384" s="110">
        <v>0.13539999999999999</v>
      </c>
    </row>
    <row r="385" spans="1:10" ht="22.5">
      <c r="A385" s="106" t="s">
        <v>306</v>
      </c>
      <c r="B385" s="110">
        <v>81.923240000000007</v>
      </c>
      <c r="C385" s="110">
        <v>0.23615</v>
      </c>
      <c r="D385" s="110">
        <v>0.40189999999999998</v>
      </c>
      <c r="E385" s="110">
        <v>3.1E-2</v>
      </c>
      <c r="F385" s="110">
        <v>2</v>
      </c>
      <c r="G385" s="110">
        <v>13</v>
      </c>
      <c r="H385" s="110">
        <v>21</v>
      </c>
      <c r="I385" s="110">
        <v>12.321339999999999</v>
      </c>
      <c r="J385" s="110">
        <v>12.038399999999999</v>
      </c>
    </row>
    <row r="386" spans="1:10" ht="22.5">
      <c r="A386" s="106" t="s">
        <v>311</v>
      </c>
      <c r="B386" s="110">
        <v>9.9525000000000002E-2</v>
      </c>
      <c r="C386" s="110">
        <v>2.5499999999999998E-2</v>
      </c>
      <c r="D386" s="110">
        <v>2.9700000000000001E-2</v>
      </c>
      <c r="E386" s="110">
        <v>0</v>
      </c>
      <c r="F386" s="110">
        <v>3</v>
      </c>
      <c r="G386" s="110">
        <v>1</v>
      </c>
      <c r="H386" s="110">
        <v>2</v>
      </c>
      <c r="I386" s="110">
        <v>6.9824999999999998E-2</v>
      </c>
      <c r="J386" s="110">
        <v>8.9999999999999993E-3</v>
      </c>
    </row>
    <row r="387" spans="1:10" ht="33.75">
      <c r="A387" s="106" t="s">
        <v>327</v>
      </c>
      <c r="B387" s="110">
        <v>18.442589999999999</v>
      </c>
      <c r="C387" s="110">
        <v>0.52647999999999995</v>
      </c>
      <c r="D387" s="110">
        <v>16.65436</v>
      </c>
      <c r="E387" s="110">
        <v>3.8589999999999999E-2</v>
      </c>
      <c r="F387" s="110">
        <v>4</v>
      </c>
      <c r="G387" s="110">
        <v>71</v>
      </c>
      <c r="H387" s="110">
        <v>100</v>
      </c>
      <c r="I387" s="110">
        <v>1.71573</v>
      </c>
      <c r="J387" s="110">
        <v>0.53269</v>
      </c>
    </row>
    <row r="388" spans="1:10" ht="22.5">
      <c r="A388" s="106" t="s">
        <v>336</v>
      </c>
      <c r="B388" s="110">
        <v>0.76139000000000001</v>
      </c>
      <c r="C388" s="110">
        <v>1.2999999999999999E-2</v>
      </c>
      <c r="D388" s="110">
        <v>0.22850000000000001</v>
      </c>
      <c r="E388" s="110">
        <v>0.123</v>
      </c>
      <c r="F388" s="110">
        <v>0</v>
      </c>
      <c r="G388" s="110">
        <v>9</v>
      </c>
      <c r="H388" s="110">
        <v>37</v>
      </c>
      <c r="I388" s="110">
        <v>0.50488999999999995</v>
      </c>
      <c r="J388" s="110">
        <v>0.1105</v>
      </c>
    </row>
    <row r="389" spans="1:10" ht="22.5">
      <c r="A389" s="106" t="s">
        <v>342</v>
      </c>
      <c r="B389" s="110">
        <v>0.41737999999999997</v>
      </c>
      <c r="C389" s="110">
        <v>1.4999999999999999E-2</v>
      </c>
      <c r="D389" s="110">
        <v>0.13619999999999999</v>
      </c>
      <c r="E389" s="110">
        <v>0.01</v>
      </c>
      <c r="F389" s="110">
        <v>0</v>
      </c>
      <c r="G389" s="110">
        <v>5</v>
      </c>
      <c r="H389" s="110">
        <v>14</v>
      </c>
      <c r="I389" s="110">
        <v>0.28117999999999999</v>
      </c>
      <c r="J389" s="110">
        <v>0</v>
      </c>
    </row>
    <row r="390" spans="1:10" ht="22.5">
      <c r="A390" s="106" t="s">
        <v>352</v>
      </c>
      <c r="B390" s="110">
        <v>0.36148000000000002</v>
      </c>
      <c r="C390" s="110">
        <v>1.3480000000000001E-2</v>
      </c>
      <c r="D390" s="110">
        <v>2.5000000000000001E-2</v>
      </c>
      <c r="E390" s="110">
        <v>0.02</v>
      </c>
      <c r="F390" s="110">
        <v>0</v>
      </c>
      <c r="G390" s="110">
        <v>6</v>
      </c>
      <c r="H390" s="110">
        <v>19</v>
      </c>
      <c r="I390" s="110">
        <v>0.27948000000000001</v>
      </c>
      <c r="J390" s="110">
        <v>3.5499999999999997E-2</v>
      </c>
    </row>
    <row r="391" spans="1:10" ht="22.5">
      <c r="A391" s="106" t="s">
        <v>316</v>
      </c>
      <c r="B391" s="110">
        <v>2.3833299999999999</v>
      </c>
      <c r="C391" s="110">
        <v>0.39149</v>
      </c>
      <c r="D391" s="110">
        <v>0.1125</v>
      </c>
      <c r="E391" s="110">
        <v>0</v>
      </c>
      <c r="F391" s="110">
        <v>6</v>
      </c>
      <c r="G391" s="110">
        <v>62</v>
      </c>
      <c r="H391" s="110">
        <v>0</v>
      </c>
      <c r="I391" s="110">
        <v>1.46593</v>
      </c>
      <c r="J391" s="110">
        <v>0.38996999999999998</v>
      </c>
    </row>
    <row r="392" spans="1:10" ht="22.5">
      <c r="A392" s="106" t="s">
        <v>361</v>
      </c>
      <c r="B392" s="110">
        <v>0.55601</v>
      </c>
      <c r="C392" s="110">
        <v>0.13980000000000001</v>
      </c>
      <c r="D392" s="110">
        <v>5.8999999999999997E-2</v>
      </c>
      <c r="E392" s="110">
        <v>6.0000000000000001E-3</v>
      </c>
      <c r="F392" s="110">
        <v>0</v>
      </c>
      <c r="G392" s="110">
        <v>9</v>
      </c>
      <c r="H392" s="110">
        <v>26</v>
      </c>
      <c r="I392" s="110">
        <v>0.30520000000000003</v>
      </c>
      <c r="J392" s="110">
        <v>0.1195</v>
      </c>
    </row>
    <row r="393" spans="1:10" ht="22.5">
      <c r="A393" s="106" t="s">
        <v>319</v>
      </c>
      <c r="B393" s="110">
        <v>0.89190999999999998</v>
      </c>
      <c r="C393" s="110">
        <v>0.26268000000000002</v>
      </c>
      <c r="D393" s="110">
        <v>0.33800000000000002</v>
      </c>
      <c r="E393" s="110">
        <v>0</v>
      </c>
      <c r="F393" s="110">
        <v>3</v>
      </c>
      <c r="G393" s="110">
        <v>29</v>
      </c>
      <c r="H393" s="110">
        <v>0</v>
      </c>
      <c r="I393" s="110">
        <v>0.47941</v>
      </c>
      <c r="J393" s="110">
        <v>0.25330999999999998</v>
      </c>
    </row>
    <row r="394" spans="1:10" ht="22.5">
      <c r="A394" s="106" t="s">
        <v>394</v>
      </c>
      <c r="B394" s="110">
        <v>8.1240000000000007E-2</v>
      </c>
      <c r="C394" s="110">
        <v>0</v>
      </c>
      <c r="D394" s="110">
        <v>4.1999999999999997E-3</v>
      </c>
      <c r="E394" s="110">
        <v>2E-3</v>
      </c>
      <c r="F394" s="110">
        <v>1</v>
      </c>
      <c r="G394" s="110">
        <v>3</v>
      </c>
      <c r="H394" s="110">
        <v>1</v>
      </c>
      <c r="I394" s="110">
        <v>7.6039999999999996E-2</v>
      </c>
      <c r="J394" s="110">
        <v>0</v>
      </c>
    </row>
    <row r="395" spans="1:10" ht="33.75">
      <c r="A395" s="106" t="s">
        <v>377</v>
      </c>
      <c r="B395" s="110">
        <v>8.5949999999999999E-2</v>
      </c>
      <c r="C395" s="110">
        <v>0</v>
      </c>
      <c r="D395" s="110">
        <v>2.545E-2</v>
      </c>
      <c r="E395" s="110">
        <v>6.7499999999999999E-3</v>
      </c>
      <c r="F395" s="110">
        <v>0</v>
      </c>
      <c r="G395" s="110">
        <v>4</v>
      </c>
      <c r="H395" s="110">
        <v>2</v>
      </c>
      <c r="I395" s="110">
        <v>6.0499999999999998E-2</v>
      </c>
      <c r="J395" s="110">
        <v>3.7999999999999999E-2</v>
      </c>
    </row>
    <row r="396" spans="1:10" ht="22.5">
      <c r="A396" s="106" t="s">
        <v>399</v>
      </c>
      <c r="B396" s="110">
        <v>5.7189999999999998E-2</v>
      </c>
      <c r="C396" s="110">
        <v>0</v>
      </c>
      <c r="D396" s="110">
        <v>1.6580000000000001E-2</v>
      </c>
      <c r="E396" s="110">
        <v>0</v>
      </c>
      <c r="F396" s="110">
        <v>0</v>
      </c>
      <c r="G396" s="110">
        <v>2</v>
      </c>
      <c r="H396" s="110">
        <v>2</v>
      </c>
      <c r="I396" s="110">
        <v>4.061E-2</v>
      </c>
      <c r="J396" s="110">
        <v>0</v>
      </c>
    </row>
    <row r="397" spans="1:10" ht="22.5">
      <c r="A397" s="106" t="s">
        <v>381</v>
      </c>
      <c r="B397" s="110">
        <v>5.53965</v>
      </c>
      <c r="C397" s="110">
        <v>8.8499999999999995E-2</v>
      </c>
      <c r="D397" s="110">
        <v>0.104</v>
      </c>
      <c r="E397" s="110">
        <v>0</v>
      </c>
      <c r="F397" s="110">
        <v>2</v>
      </c>
      <c r="G397" s="110">
        <v>13</v>
      </c>
      <c r="H397" s="110">
        <v>11</v>
      </c>
      <c r="I397" s="110">
        <v>0.43564999999999998</v>
      </c>
      <c r="J397" s="110">
        <v>0.24113999999999999</v>
      </c>
    </row>
    <row r="398" spans="1:10" ht="22.5">
      <c r="A398" s="106" t="s">
        <v>385</v>
      </c>
      <c r="B398" s="110">
        <v>8.6470000000000005E-2</v>
      </c>
      <c r="C398" s="110">
        <v>0</v>
      </c>
      <c r="D398" s="110">
        <v>7.3029999999999998E-2</v>
      </c>
      <c r="E398" s="110">
        <v>0.02</v>
      </c>
      <c r="F398" s="110">
        <v>0</v>
      </c>
      <c r="G398" s="110">
        <v>2</v>
      </c>
      <c r="H398" s="110">
        <v>1</v>
      </c>
      <c r="I398" s="110">
        <v>1.3440000000000001E-2</v>
      </c>
      <c r="J398" s="110">
        <v>0</v>
      </c>
    </row>
    <row r="399" spans="1:10" ht="33.75">
      <c r="A399" s="106" t="s">
        <v>405</v>
      </c>
      <c r="B399" s="110">
        <v>0.12853000000000001</v>
      </c>
      <c r="C399" s="110">
        <v>0</v>
      </c>
      <c r="D399" s="110">
        <v>1.2E-2</v>
      </c>
      <c r="E399" s="110">
        <v>6.0000000000000001E-3</v>
      </c>
      <c r="F399" s="110">
        <v>0</v>
      </c>
      <c r="G399" s="110">
        <v>5</v>
      </c>
      <c r="H399" s="110">
        <v>6</v>
      </c>
      <c r="I399" s="110">
        <v>0.11652999999999999</v>
      </c>
      <c r="J399" s="110">
        <v>4.9500000000000002E-2</v>
      </c>
    </row>
    <row r="400" spans="1:10" ht="22.5">
      <c r="A400" s="106" t="s">
        <v>528</v>
      </c>
      <c r="B400" s="110">
        <v>4.1303099999999997</v>
      </c>
      <c r="C400" s="110">
        <v>4.0105000000000004</v>
      </c>
      <c r="D400" s="110">
        <v>0.88600000000000001</v>
      </c>
      <c r="E400" s="110">
        <v>0.46300000000000002</v>
      </c>
      <c r="F400" s="110">
        <v>3</v>
      </c>
      <c r="G400" s="110">
        <v>52</v>
      </c>
      <c r="H400" s="110">
        <v>124</v>
      </c>
      <c r="I400" s="110">
        <v>3.0969899999999999</v>
      </c>
      <c r="J400" s="110">
        <v>0.66844999999999999</v>
      </c>
    </row>
    <row r="401" spans="1:10" ht="22.5">
      <c r="A401" s="106" t="s">
        <v>502</v>
      </c>
      <c r="B401" s="110">
        <v>0.21440000000000001</v>
      </c>
      <c r="C401" s="110">
        <v>0</v>
      </c>
      <c r="D401" s="110">
        <v>1.4E-2</v>
      </c>
      <c r="E401" s="110">
        <v>8.9999999999999993E-3</v>
      </c>
      <c r="F401" s="110">
        <v>0</v>
      </c>
      <c r="G401" s="110">
        <v>4</v>
      </c>
      <c r="H401" s="110">
        <v>12</v>
      </c>
      <c r="I401" s="110">
        <v>0.20039999999999999</v>
      </c>
      <c r="J401" s="110">
        <v>2.8000000000000001E-2</v>
      </c>
    </row>
    <row r="402" spans="1:10" ht="33.75">
      <c r="A402" s="106" t="s">
        <v>1500</v>
      </c>
      <c r="B402" s="110">
        <v>1.25048</v>
      </c>
      <c r="C402" s="110">
        <v>3.4456799999999999</v>
      </c>
      <c r="D402" s="110">
        <v>0.30002000000000001</v>
      </c>
      <c r="E402" s="110">
        <v>0.12862000000000001</v>
      </c>
      <c r="F402" s="110">
        <v>0</v>
      </c>
      <c r="G402" s="110">
        <v>21</v>
      </c>
      <c r="H402" s="110">
        <v>3</v>
      </c>
      <c r="I402" s="110">
        <v>0.85045999999999999</v>
      </c>
      <c r="J402" s="110">
        <v>0.03</v>
      </c>
    </row>
    <row r="403" spans="1:10" ht="22.5">
      <c r="A403" s="106" t="s">
        <v>507</v>
      </c>
      <c r="B403" s="110">
        <v>7.1768900000000002</v>
      </c>
      <c r="C403" s="110">
        <v>3.2937099999999999</v>
      </c>
      <c r="D403" s="110">
        <v>1.76786</v>
      </c>
      <c r="E403" s="110">
        <v>0.32250000000000001</v>
      </c>
      <c r="F403" s="110">
        <v>0</v>
      </c>
      <c r="G403" s="110">
        <v>13</v>
      </c>
      <c r="H403" s="110">
        <v>238</v>
      </c>
      <c r="I403" s="110">
        <v>2.2550300000000001</v>
      </c>
      <c r="J403" s="110">
        <v>0.46700000000000003</v>
      </c>
    </row>
    <row r="404" spans="1:10" ht="22.5">
      <c r="A404" s="106" t="s">
        <v>513</v>
      </c>
      <c r="B404" s="110">
        <v>0.60838999999999999</v>
      </c>
      <c r="C404" s="110">
        <v>1.47716</v>
      </c>
      <c r="D404" s="110">
        <v>0.12853999999999999</v>
      </c>
      <c r="E404" s="110">
        <v>0.01</v>
      </c>
      <c r="F404" s="110">
        <v>0</v>
      </c>
      <c r="G404" s="110">
        <v>10</v>
      </c>
      <c r="H404" s="110">
        <v>36</v>
      </c>
      <c r="I404" s="110">
        <v>0.46850000000000003</v>
      </c>
      <c r="J404" s="110">
        <v>0.14799999999999999</v>
      </c>
    </row>
    <row r="405" spans="1:10" ht="22.5">
      <c r="A405" s="106" t="s">
        <v>493</v>
      </c>
      <c r="B405" s="110">
        <v>0.22800000000000001</v>
      </c>
      <c r="C405" s="110">
        <v>0</v>
      </c>
      <c r="D405" s="110">
        <v>0.16700000000000001</v>
      </c>
      <c r="E405" s="110">
        <v>0</v>
      </c>
      <c r="F405" s="110">
        <v>0</v>
      </c>
      <c r="G405" s="110">
        <v>1</v>
      </c>
      <c r="H405" s="110">
        <v>10</v>
      </c>
      <c r="I405" s="110">
        <v>6.0999999999999999E-2</v>
      </c>
      <c r="J405" s="110">
        <v>0</v>
      </c>
    </row>
    <row r="406" spans="1:10" ht="22.5">
      <c r="A406" s="106" t="s">
        <v>533</v>
      </c>
      <c r="B406" s="110">
        <v>6.5000000000000002E-2</v>
      </c>
      <c r="C406" s="110">
        <v>0</v>
      </c>
      <c r="D406" s="110">
        <v>0.01</v>
      </c>
      <c r="E406" s="110">
        <v>0</v>
      </c>
      <c r="F406" s="110">
        <v>0</v>
      </c>
      <c r="G406" s="110">
        <v>3</v>
      </c>
      <c r="H406" s="110">
        <v>1</v>
      </c>
      <c r="I406" s="110">
        <v>5.5E-2</v>
      </c>
      <c r="J406" s="110">
        <v>2.9000000000000001E-2</v>
      </c>
    </row>
    <row r="407" spans="1:10" ht="22.5">
      <c r="A407" s="106" t="s">
        <v>537</v>
      </c>
      <c r="B407" s="110">
        <v>9.2200000000000004E-2</v>
      </c>
      <c r="C407" s="110">
        <v>0</v>
      </c>
      <c r="D407" s="110">
        <v>5.3999999999999999E-2</v>
      </c>
      <c r="E407" s="110">
        <v>2.4E-2</v>
      </c>
      <c r="F407" s="110">
        <v>0</v>
      </c>
      <c r="G407" s="110">
        <v>2</v>
      </c>
      <c r="H407" s="110">
        <v>3</v>
      </c>
      <c r="I407" s="110">
        <v>3.8199999999999998E-2</v>
      </c>
      <c r="J407" s="110">
        <v>0.02</v>
      </c>
    </row>
    <row r="408" spans="1:10" ht="22.5">
      <c r="A408" s="106" t="s">
        <v>542</v>
      </c>
      <c r="B408" s="110">
        <v>0.307</v>
      </c>
      <c r="C408" s="110">
        <v>9.5649999999999999E-2</v>
      </c>
      <c r="D408" s="110">
        <v>0</v>
      </c>
      <c r="E408" s="110">
        <v>0</v>
      </c>
      <c r="F408" s="110">
        <v>3</v>
      </c>
      <c r="G408" s="110">
        <v>3</v>
      </c>
      <c r="H408" s="110">
        <v>4</v>
      </c>
      <c r="I408" s="110">
        <v>0.29799999999999999</v>
      </c>
      <c r="J408" s="110">
        <v>5.1999999999999998E-2</v>
      </c>
    </row>
    <row r="409" spans="1:10" ht="22.5">
      <c r="A409" s="106" t="s">
        <v>545</v>
      </c>
      <c r="B409" s="110">
        <v>0.252</v>
      </c>
      <c r="C409" s="110">
        <v>0.01</v>
      </c>
      <c r="D409" s="110">
        <v>0.12720000000000001</v>
      </c>
      <c r="E409" s="110">
        <v>0</v>
      </c>
      <c r="F409" s="110">
        <v>0</v>
      </c>
      <c r="G409" s="110">
        <v>8</v>
      </c>
      <c r="H409" s="110">
        <v>3</v>
      </c>
      <c r="I409" s="110">
        <v>0.1128</v>
      </c>
      <c r="J409" s="110">
        <v>5.3999999999999999E-2</v>
      </c>
    </row>
    <row r="410" spans="1:10" ht="33.75">
      <c r="A410" s="106" t="s">
        <v>1501</v>
      </c>
      <c r="B410" s="110">
        <v>30.2652</v>
      </c>
      <c r="C410" s="110">
        <v>0</v>
      </c>
      <c r="D410" s="110">
        <v>26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</row>
    <row r="411" spans="1:10" ht="22.5">
      <c r="A411" s="106" t="s">
        <v>612</v>
      </c>
      <c r="B411" s="110">
        <v>0.06</v>
      </c>
      <c r="C411" s="110">
        <v>0</v>
      </c>
      <c r="D411" s="110">
        <v>0</v>
      </c>
      <c r="E411" s="110">
        <v>0</v>
      </c>
      <c r="F411" s="110">
        <v>0</v>
      </c>
      <c r="G411" s="110">
        <v>2</v>
      </c>
      <c r="H411" s="110">
        <v>0</v>
      </c>
      <c r="I411" s="110">
        <v>0.06</v>
      </c>
      <c r="J411" s="110">
        <v>0</v>
      </c>
    </row>
    <row r="412" spans="1:10" ht="22.5">
      <c r="A412" s="106" t="s">
        <v>618</v>
      </c>
      <c r="B412" s="110">
        <v>2.3846099999999999</v>
      </c>
      <c r="C412" s="110">
        <v>0.60029999999999994</v>
      </c>
      <c r="D412" s="110">
        <v>0.19500000000000001</v>
      </c>
      <c r="E412" s="110">
        <v>0.16500000000000001</v>
      </c>
      <c r="F412" s="110">
        <v>4</v>
      </c>
      <c r="G412" s="110">
        <v>6</v>
      </c>
      <c r="H412" s="110">
        <v>9</v>
      </c>
      <c r="I412" s="110">
        <v>2.1146099999999999</v>
      </c>
      <c r="J412" s="110">
        <v>0</v>
      </c>
    </row>
    <row r="413" spans="1:10" ht="22.5">
      <c r="A413" s="106" t="s">
        <v>630</v>
      </c>
      <c r="B413" s="110">
        <v>6.5607100000000003</v>
      </c>
      <c r="C413" s="110">
        <v>1.2566999999999999</v>
      </c>
      <c r="D413" s="110">
        <v>0.61470000000000002</v>
      </c>
      <c r="E413" s="110">
        <v>0.30399999999999999</v>
      </c>
      <c r="F413" s="110">
        <v>4</v>
      </c>
      <c r="G413" s="110">
        <v>38</v>
      </c>
      <c r="H413" s="110">
        <v>59</v>
      </c>
      <c r="I413" s="110">
        <v>5.2419099999999998</v>
      </c>
      <c r="J413" s="110">
        <v>0.44800000000000001</v>
      </c>
    </row>
    <row r="414" spans="1:10" ht="22.5">
      <c r="A414" s="106" t="s">
        <v>635</v>
      </c>
      <c r="B414" s="110">
        <v>24.395019999999999</v>
      </c>
      <c r="C414" s="110">
        <v>4.5166500000000003</v>
      </c>
      <c r="D414" s="110">
        <v>10.582700000000001</v>
      </c>
      <c r="E414" s="110">
        <v>2.8780000000000001</v>
      </c>
      <c r="F414" s="110">
        <v>0</v>
      </c>
      <c r="G414" s="110">
        <v>92</v>
      </c>
      <c r="H414" s="110">
        <v>1108</v>
      </c>
      <c r="I414" s="110">
        <v>13.340870000000001</v>
      </c>
      <c r="J414" s="110">
        <v>2.9239299999999999</v>
      </c>
    </row>
    <row r="415" spans="1:10" ht="22.5">
      <c r="A415" s="106" t="s">
        <v>669</v>
      </c>
      <c r="B415" s="110">
        <v>1.25223</v>
      </c>
      <c r="C415" s="110">
        <v>1.1595500000000001</v>
      </c>
      <c r="D415" s="110">
        <v>0.104</v>
      </c>
      <c r="E415" s="110">
        <v>0</v>
      </c>
      <c r="F415" s="110">
        <v>5</v>
      </c>
      <c r="G415" s="110">
        <v>39</v>
      </c>
      <c r="H415" s="110">
        <v>28</v>
      </c>
      <c r="I415" s="110">
        <v>1.02613</v>
      </c>
      <c r="J415" s="110">
        <v>0.17126</v>
      </c>
    </row>
    <row r="416" spans="1:10" ht="22.5">
      <c r="A416" s="106" t="s">
        <v>671</v>
      </c>
      <c r="B416" s="110">
        <v>4.7360699999999998</v>
      </c>
      <c r="C416" s="110">
        <v>14.19477</v>
      </c>
      <c r="D416" s="110">
        <v>3.6019999999999999</v>
      </c>
      <c r="E416" s="110">
        <v>0</v>
      </c>
      <c r="F416" s="110">
        <v>2</v>
      </c>
      <c r="G416" s="110">
        <v>42</v>
      </c>
      <c r="H416" s="110">
        <v>12</v>
      </c>
      <c r="I416" s="110">
        <v>1.12757</v>
      </c>
      <c r="J416" s="110">
        <v>0.19936999999999999</v>
      </c>
    </row>
    <row r="417" spans="1:10" ht="22.5">
      <c r="A417" s="106" t="s">
        <v>684</v>
      </c>
      <c r="B417" s="110">
        <v>2.2605499999999998</v>
      </c>
      <c r="C417" s="110">
        <v>0.18221000000000001</v>
      </c>
      <c r="D417" s="110">
        <v>3.2000000000000001E-2</v>
      </c>
      <c r="E417" s="110">
        <v>0</v>
      </c>
      <c r="F417" s="110">
        <v>3</v>
      </c>
      <c r="G417" s="110">
        <v>17</v>
      </c>
      <c r="H417" s="110">
        <v>0</v>
      </c>
      <c r="I417" s="110">
        <v>2.2200500000000001</v>
      </c>
      <c r="J417" s="110">
        <v>4.759E-2</v>
      </c>
    </row>
    <row r="418" spans="1:10" ht="22.5">
      <c r="A418" s="106" t="s">
        <v>703</v>
      </c>
      <c r="B418" s="110">
        <v>6.7089999999999997E-2</v>
      </c>
      <c r="C418" s="110">
        <v>0</v>
      </c>
      <c r="D418" s="110">
        <v>1.7129999999999999E-2</v>
      </c>
      <c r="E418" s="110">
        <v>0</v>
      </c>
      <c r="F418" s="110">
        <v>0</v>
      </c>
      <c r="G418" s="110">
        <v>5</v>
      </c>
      <c r="H418" s="110">
        <v>2</v>
      </c>
      <c r="I418" s="110">
        <v>4.9959999999999997E-2</v>
      </c>
      <c r="J418" s="110">
        <v>1.4800000000000001E-2</v>
      </c>
    </row>
    <row r="419" spans="1:10" ht="22.5">
      <c r="A419" s="106" t="s">
        <v>1502</v>
      </c>
      <c r="B419" s="110">
        <v>0.38569999999999999</v>
      </c>
      <c r="C419" s="110">
        <v>3.3890000000000003E-2</v>
      </c>
      <c r="D419" s="110">
        <v>6.8999999999999999E-3</v>
      </c>
      <c r="E419" s="110">
        <v>0</v>
      </c>
      <c r="F419" s="110">
        <v>0</v>
      </c>
      <c r="G419" s="110">
        <v>4</v>
      </c>
      <c r="H419" s="110">
        <v>0</v>
      </c>
      <c r="I419" s="110">
        <v>0.37880000000000003</v>
      </c>
      <c r="J419" s="110">
        <v>0.374</v>
      </c>
    </row>
    <row r="420" spans="1:10" ht="22.5">
      <c r="A420" s="106" t="s">
        <v>675</v>
      </c>
      <c r="B420" s="110">
        <v>0.25785999999999998</v>
      </c>
      <c r="C420" s="110">
        <v>0</v>
      </c>
      <c r="D420" s="110">
        <v>3.2689999999999997E-2</v>
      </c>
      <c r="E420" s="110">
        <v>0</v>
      </c>
      <c r="F420" s="110">
        <v>0</v>
      </c>
      <c r="G420" s="110">
        <v>51</v>
      </c>
      <c r="H420" s="110">
        <v>9</v>
      </c>
      <c r="I420" s="110">
        <v>0.22517000000000001</v>
      </c>
      <c r="J420" s="110">
        <v>4.9200000000000001E-2</v>
      </c>
    </row>
    <row r="421" spans="1:10" ht="22.5">
      <c r="A421" s="106" t="s">
        <v>682</v>
      </c>
      <c r="B421" s="110">
        <v>0.19345000000000001</v>
      </c>
      <c r="C421" s="110">
        <v>0</v>
      </c>
      <c r="D421" s="110">
        <v>3.2000000000000001E-2</v>
      </c>
      <c r="E421" s="110">
        <v>0</v>
      </c>
      <c r="F421" s="110">
        <v>0</v>
      </c>
      <c r="G421" s="110">
        <v>13</v>
      </c>
      <c r="H421" s="110">
        <v>6</v>
      </c>
      <c r="I421" s="110">
        <v>0.16145000000000001</v>
      </c>
      <c r="J421" s="110">
        <v>3.3000000000000002E-2</v>
      </c>
    </row>
    <row r="422" spans="1:10" ht="22.5">
      <c r="A422" s="106" t="s">
        <v>655</v>
      </c>
      <c r="B422" s="110">
        <v>5.5300000000000002E-2</v>
      </c>
      <c r="C422" s="110">
        <v>0</v>
      </c>
      <c r="D422" s="110">
        <v>0</v>
      </c>
      <c r="E422" s="110">
        <v>0</v>
      </c>
      <c r="F422" s="110">
        <v>0</v>
      </c>
      <c r="G422" s="110">
        <v>2</v>
      </c>
      <c r="H422" s="110">
        <v>1</v>
      </c>
      <c r="I422" s="110">
        <v>5.3E-3</v>
      </c>
      <c r="J422" s="110">
        <v>0</v>
      </c>
    </row>
    <row r="423" spans="1:10" ht="33.75">
      <c r="A423" s="106" t="s">
        <v>661</v>
      </c>
      <c r="B423" s="110">
        <v>3.5771500000000001</v>
      </c>
      <c r="C423" s="110">
        <v>0.58628999999999998</v>
      </c>
      <c r="D423" s="110">
        <v>0.82323999999999997</v>
      </c>
      <c r="E423" s="110">
        <v>0.31890000000000002</v>
      </c>
      <c r="F423" s="110">
        <v>2</v>
      </c>
      <c r="G423" s="110">
        <v>71</v>
      </c>
      <c r="H423" s="110">
        <v>86</v>
      </c>
      <c r="I423" s="110">
        <v>1.23491</v>
      </c>
      <c r="J423" s="110">
        <v>0.27710000000000001</v>
      </c>
    </row>
    <row r="424" spans="1:10" ht="22.5">
      <c r="A424" s="106" t="s">
        <v>848</v>
      </c>
      <c r="B424" s="110">
        <v>7.9450000000000007E-2</v>
      </c>
      <c r="C424" s="110">
        <v>0</v>
      </c>
      <c r="D424" s="110">
        <v>0</v>
      </c>
      <c r="E424" s="110">
        <v>0</v>
      </c>
      <c r="F424" s="110">
        <v>0</v>
      </c>
      <c r="G424" s="110">
        <v>3</v>
      </c>
      <c r="H424" s="110">
        <v>5</v>
      </c>
      <c r="I424" s="110">
        <v>7.9450000000000007E-2</v>
      </c>
      <c r="J424" s="110">
        <v>2.0250000000000001E-2</v>
      </c>
    </row>
    <row r="425" spans="1:10" ht="33.75">
      <c r="A425" s="106" t="s">
        <v>849</v>
      </c>
      <c r="B425" s="110">
        <v>0.13850000000000001</v>
      </c>
      <c r="C425" s="110">
        <v>0</v>
      </c>
      <c r="D425" s="110">
        <v>0</v>
      </c>
      <c r="E425" s="110">
        <v>0</v>
      </c>
      <c r="F425" s="110">
        <v>0</v>
      </c>
      <c r="G425" s="110">
        <v>7</v>
      </c>
      <c r="H425" s="110">
        <v>7</v>
      </c>
      <c r="I425" s="110">
        <v>0.13850000000000001</v>
      </c>
      <c r="J425" s="110">
        <v>9.2499999999999999E-2</v>
      </c>
    </row>
    <row r="426" spans="1:10" ht="22.5">
      <c r="A426" s="106" t="s">
        <v>768</v>
      </c>
      <c r="B426" s="110">
        <v>0.11885</v>
      </c>
      <c r="C426" s="110">
        <v>8.5999999999999993E-2</v>
      </c>
      <c r="D426" s="110">
        <v>1.38E-2</v>
      </c>
      <c r="E426" s="110">
        <v>5.3E-3</v>
      </c>
      <c r="F426" s="110">
        <v>0</v>
      </c>
      <c r="G426" s="110">
        <v>10</v>
      </c>
      <c r="H426" s="110">
        <v>5</v>
      </c>
      <c r="I426" s="110">
        <v>0.10505</v>
      </c>
      <c r="J426" s="110">
        <v>2.4500000000000001E-2</v>
      </c>
    </row>
    <row r="427" spans="1:10" ht="22.5">
      <c r="A427" s="106" t="s">
        <v>773</v>
      </c>
      <c r="B427" s="110">
        <v>0.48882999999999999</v>
      </c>
      <c r="C427" s="110">
        <v>0</v>
      </c>
      <c r="D427" s="110">
        <v>0</v>
      </c>
      <c r="E427" s="110">
        <v>0</v>
      </c>
      <c r="F427" s="110">
        <v>1</v>
      </c>
      <c r="G427" s="110">
        <v>10</v>
      </c>
      <c r="H427" s="110">
        <v>23</v>
      </c>
      <c r="I427" s="110">
        <v>0.48882999999999999</v>
      </c>
      <c r="J427" s="110">
        <v>0.23163</v>
      </c>
    </row>
    <row r="428" spans="1:10" ht="33.75">
      <c r="A428" s="106" t="s">
        <v>850</v>
      </c>
      <c r="B428" s="110">
        <v>0.19195999999999999</v>
      </c>
      <c r="C428" s="110">
        <v>8.5800000000000001E-2</v>
      </c>
      <c r="D428" s="110">
        <v>1.55E-2</v>
      </c>
      <c r="E428" s="110">
        <v>0</v>
      </c>
      <c r="F428" s="110">
        <v>0</v>
      </c>
      <c r="G428" s="110">
        <v>15</v>
      </c>
      <c r="H428" s="110">
        <v>19</v>
      </c>
      <c r="I428" s="110">
        <v>0.17646000000000001</v>
      </c>
      <c r="J428" s="110">
        <v>4.3799999999999999E-2</v>
      </c>
    </row>
    <row r="429" spans="1:10" ht="22.5">
      <c r="A429" s="106" t="s">
        <v>778</v>
      </c>
      <c r="B429" s="110">
        <v>6.9000000000000006E-2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6</v>
      </c>
      <c r="I429" s="110">
        <v>6.9000000000000006E-2</v>
      </c>
      <c r="J429" s="110">
        <v>0</v>
      </c>
    </row>
    <row r="430" spans="1:10" ht="22.5">
      <c r="A430" s="106" t="s">
        <v>789</v>
      </c>
      <c r="B430" s="110">
        <v>2.3313600000000001</v>
      </c>
      <c r="C430" s="110">
        <v>0.22900000000000001</v>
      </c>
      <c r="D430" s="110">
        <v>0.4173</v>
      </c>
      <c r="E430" s="110">
        <v>5.2499999999999998E-2</v>
      </c>
      <c r="F430" s="110">
        <v>3</v>
      </c>
      <c r="G430" s="110">
        <v>49</v>
      </c>
      <c r="H430" s="110">
        <v>128</v>
      </c>
      <c r="I430" s="110">
        <v>1.7305200000000001</v>
      </c>
      <c r="J430" s="110">
        <v>0.31</v>
      </c>
    </row>
    <row r="431" spans="1:10" ht="33.75">
      <c r="A431" s="106" t="s">
        <v>793</v>
      </c>
      <c r="B431" s="110">
        <v>1.5945</v>
      </c>
      <c r="C431" s="110">
        <v>0.43947999999999998</v>
      </c>
      <c r="D431" s="110">
        <v>0.13400000000000001</v>
      </c>
      <c r="E431" s="110">
        <v>0</v>
      </c>
      <c r="F431" s="110">
        <v>6</v>
      </c>
      <c r="G431" s="110">
        <v>35</v>
      </c>
      <c r="H431" s="110">
        <v>37</v>
      </c>
      <c r="I431" s="110">
        <v>1.371</v>
      </c>
      <c r="J431" s="110">
        <v>0.186</v>
      </c>
    </row>
    <row r="432" spans="1:10" ht="22.5">
      <c r="A432" s="106" t="s">
        <v>796</v>
      </c>
      <c r="B432" s="110">
        <v>0.10920000000000001</v>
      </c>
      <c r="C432" s="110">
        <v>0</v>
      </c>
      <c r="D432" s="110">
        <v>0</v>
      </c>
      <c r="E432" s="110">
        <v>0</v>
      </c>
      <c r="F432" s="110">
        <v>0</v>
      </c>
      <c r="G432" s="110">
        <v>13</v>
      </c>
      <c r="H432" s="110">
        <v>8</v>
      </c>
      <c r="I432" s="110">
        <v>0.10920000000000001</v>
      </c>
      <c r="J432" s="110">
        <v>4.4499999999999998E-2</v>
      </c>
    </row>
    <row r="433" spans="1:10" ht="22.5">
      <c r="A433" s="106" t="s">
        <v>803</v>
      </c>
      <c r="B433" s="110">
        <v>0.154</v>
      </c>
      <c r="C433" s="110">
        <v>1.4999999999999999E-2</v>
      </c>
      <c r="D433" s="110">
        <v>0</v>
      </c>
      <c r="E433" s="110">
        <v>0</v>
      </c>
      <c r="F433" s="110">
        <v>0</v>
      </c>
      <c r="G433" s="110">
        <v>3</v>
      </c>
      <c r="H433" s="110">
        <v>11</v>
      </c>
      <c r="I433" s="110">
        <v>0.154</v>
      </c>
      <c r="J433" s="110">
        <v>4.3999999999999997E-2</v>
      </c>
    </row>
    <row r="434" spans="1:10" ht="22.5">
      <c r="A434" s="106" t="s">
        <v>807</v>
      </c>
      <c r="B434" s="110">
        <v>1.1704000000000001</v>
      </c>
      <c r="C434" s="110">
        <v>0.14099999999999999</v>
      </c>
      <c r="D434" s="110">
        <v>0.01</v>
      </c>
      <c r="E434" s="110">
        <v>0</v>
      </c>
      <c r="F434" s="110">
        <v>3</v>
      </c>
      <c r="G434" s="110">
        <v>35</v>
      </c>
      <c r="H434" s="110">
        <v>44</v>
      </c>
      <c r="I434" s="110">
        <v>1.0904</v>
      </c>
      <c r="J434" s="110">
        <v>0.15</v>
      </c>
    </row>
    <row r="435" spans="1:10" ht="22.5">
      <c r="A435" s="106" t="s">
        <v>812</v>
      </c>
      <c r="B435" s="110">
        <v>0.19350000000000001</v>
      </c>
      <c r="C435" s="110">
        <v>1.4999999999999999E-2</v>
      </c>
      <c r="D435" s="110">
        <v>0</v>
      </c>
      <c r="E435" s="110">
        <v>0</v>
      </c>
      <c r="F435" s="110">
        <v>0</v>
      </c>
      <c r="G435" s="110">
        <v>5</v>
      </c>
      <c r="H435" s="110">
        <v>11</v>
      </c>
      <c r="I435" s="110">
        <v>0.17849999999999999</v>
      </c>
      <c r="J435" s="110">
        <v>7.0000000000000007E-2</v>
      </c>
    </row>
    <row r="436" spans="1:10" ht="22.5">
      <c r="A436" s="106" t="s">
        <v>816</v>
      </c>
      <c r="B436" s="110">
        <v>1.6919500000000001</v>
      </c>
      <c r="C436" s="110">
        <v>0.128</v>
      </c>
      <c r="D436" s="110">
        <v>1.4</v>
      </c>
      <c r="E436" s="110">
        <v>0</v>
      </c>
      <c r="F436" s="110">
        <v>4</v>
      </c>
      <c r="G436" s="110">
        <v>11</v>
      </c>
      <c r="H436" s="110">
        <v>20</v>
      </c>
      <c r="I436" s="110">
        <v>0.27694999999999997</v>
      </c>
      <c r="J436" s="110">
        <v>4.9000000000000002E-2</v>
      </c>
    </row>
    <row r="437" spans="1:10" ht="22.5">
      <c r="A437" s="106" t="s">
        <v>530</v>
      </c>
      <c r="B437" s="110">
        <v>0.22758999999999999</v>
      </c>
      <c r="C437" s="110">
        <v>9.5899999999999996E-3</v>
      </c>
      <c r="D437" s="110">
        <v>0.02</v>
      </c>
      <c r="E437" s="110">
        <v>0</v>
      </c>
      <c r="F437" s="110">
        <v>0</v>
      </c>
      <c r="G437" s="110">
        <v>8</v>
      </c>
      <c r="H437" s="110">
        <v>11</v>
      </c>
      <c r="I437" s="110">
        <v>0.20759</v>
      </c>
      <c r="J437" s="110">
        <v>8.1000000000000003E-2</v>
      </c>
    </row>
    <row r="438" spans="1:10" ht="45">
      <c r="A438" s="106" t="s">
        <v>1503</v>
      </c>
      <c r="B438" s="110">
        <v>0.193</v>
      </c>
      <c r="C438" s="110">
        <v>6.7000000000000004E-2</v>
      </c>
      <c r="D438" s="110">
        <v>6.7500000000000004E-2</v>
      </c>
      <c r="E438" s="110">
        <v>0.03</v>
      </c>
      <c r="F438" s="110">
        <v>0</v>
      </c>
      <c r="G438" s="110">
        <v>7</v>
      </c>
      <c r="H438" s="110">
        <v>8</v>
      </c>
      <c r="I438" s="110">
        <v>0.1255</v>
      </c>
      <c r="J438" s="110">
        <v>6.9500000000000006E-2</v>
      </c>
    </row>
    <row r="439" spans="1:10" ht="33.75">
      <c r="A439" s="106" t="s">
        <v>167</v>
      </c>
      <c r="B439" s="110">
        <v>0.41870000000000002</v>
      </c>
      <c r="C439" s="110">
        <v>2.8000000000000001E-2</v>
      </c>
      <c r="D439" s="110">
        <v>8.3500000000000005E-2</v>
      </c>
      <c r="E439" s="110">
        <v>7.0000000000000001E-3</v>
      </c>
      <c r="F439" s="110">
        <v>0</v>
      </c>
      <c r="G439" s="110">
        <v>10</v>
      </c>
      <c r="H439" s="110">
        <v>16</v>
      </c>
      <c r="I439" s="110">
        <v>0.3352</v>
      </c>
      <c r="J439" s="110">
        <v>0.11600000000000001</v>
      </c>
    </row>
    <row r="440" spans="1:10" ht="22.5">
      <c r="A440" s="106" t="s">
        <v>1504</v>
      </c>
      <c r="B440" s="110">
        <v>0.76600000000000001</v>
      </c>
      <c r="C440" s="110">
        <v>0.10730000000000001</v>
      </c>
      <c r="D440" s="110">
        <v>0</v>
      </c>
      <c r="E440" s="110">
        <v>0</v>
      </c>
      <c r="F440" s="110">
        <v>0</v>
      </c>
      <c r="G440" s="110">
        <v>1</v>
      </c>
      <c r="H440" s="110">
        <v>0</v>
      </c>
      <c r="I440" s="110">
        <v>1.4999999999999999E-2</v>
      </c>
      <c r="J440" s="110">
        <v>0</v>
      </c>
    </row>
    <row r="441" spans="1:10" ht="22.5">
      <c r="A441" s="106" t="s">
        <v>207</v>
      </c>
      <c r="B441" s="110">
        <v>0.92620000000000002</v>
      </c>
      <c r="C441" s="110">
        <v>0.40282000000000001</v>
      </c>
      <c r="D441" s="110">
        <v>2.7799999999999998E-2</v>
      </c>
      <c r="E441" s="110">
        <v>0</v>
      </c>
      <c r="F441" s="110">
        <v>2</v>
      </c>
      <c r="G441" s="110">
        <v>36</v>
      </c>
      <c r="H441" s="110">
        <v>0</v>
      </c>
      <c r="I441" s="110">
        <v>0.88139999999999996</v>
      </c>
      <c r="J441" s="110">
        <v>0.15762000000000001</v>
      </c>
    </row>
    <row r="442" spans="1:10" ht="22.5">
      <c r="A442" s="106" t="s">
        <v>1484</v>
      </c>
      <c r="B442" s="110">
        <v>1.4232</v>
      </c>
      <c r="C442" s="110">
        <v>1E-3</v>
      </c>
      <c r="D442" s="110">
        <v>1.4079999999999999</v>
      </c>
      <c r="E442" s="110">
        <v>0</v>
      </c>
      <c r="F442" s="110">
        <v>0</v>
      </c>
      <c r="G442" s="110">
        <v>2</v>
      </c>
      <c r="H442" s="110">
        <v>0</v>
      </c>
      <c r="I442" s="110">
        <v>1.52E-2</v>
      </c>
      <c r="J442" s="110">
        <v>0</v>
      </c>
    </row>
    <row r="443" spans="1:10" ht="33.75">
      <c r="A443" s="106" t="s">
        <v>253</v>
      </c>
      <c r="B443" s="110">
        <v>0.12570000000000001</v>
      </c>
      <c r="C443" s="110">
        <v>0</v>
      </c>
      <c r="D443" s="110">
        <v>7.0220000000000005E-2</v>
      </c>
      <c r="E443" s="110">
        <v>6.0560000000000003E-2</v>
      </c>
      <c r="F443" s="110">
        <v>0</v>
      </c>
      <c r="G443" s="110">
        <v>4</v>
      </c>
      <c r="H443" s="110">
        <v>3</v>
      </c>
      <c r="I443" s="110">
        <v>5.5480000000000002E-2</v>
      </c>
      <c r="J443" s="110">
        <v>1.7999999999999999E-2</v>
      </c>
    </row>
    <row r="444" spans="1:10" ht="22.5">
      <c r="A444" s="106" t="s">
        <v>270</v>
      </c>
      <c r="B444" s="110">
        <v>1.6479999999999999</v>
      </c>
      <c r="C444" s="110">
        <v>0</v>
      </c>
      <c r="D444" s="110">
        <v>1.6479999999999999</v>
      </c>
      <c r="E444" s="110">
        <v>1.5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</row>
    <row r="445" spans="1:10" ht="22.5">
      <c r="A445" s="106" t="s">
        <v>294</v>
      </c>
      <c r="B445" s="110">
        <v>2.1691400000000001</v>
      </c>
      <c r="C445" s="110">
        <v>0.46444999999999997</v>
      </c>
      <c r="D445" s="110">
        <v>0.47589999999999999</v>
      </c>
      <c r="E445" s="110">
        <v>0.107</v>
      </c>
      <c r="F445" s="110">
        <v>3</v>
      </c>
      <c r="G445" s="110">
        <v>45</v>
      </c>
      <c r="H445" s="110">
        <v>128</v>
      </c>
      <c r="I445" s="110">
        <v>1.6831400000000001</v>
      </c>
      <c r="J445" s="110">
        <v>0.31513000000000002</v>
      </c>
    </row>
    <row r="446" spans="1:10" ht="22.5">
      <c r="A446" s="106" t="s">
        <v>348</v>
      </c>
      <c r="B446" s="110">
        <v>9.8000000000000007</v>
      </c>
      <c r="C446" s="110">
        <v>3.4939800000000001</v>
      </c>
      <c r="D446" s="110">
        <v>0</v>
      </c>
      <c r="E446" s="110">
        <v>0</v>
      </c>
      <c r="F446" s="110">
        <v>2</v>
      </c>
      <c r="G446" s="110">
        <v>1</v>
      </c>
      <c r="H446" s="110">
        <v>0</v>
      </c>
      <c r="I446" s="110">
        <v>5.8</v>
      </c>
      <c r="J446" s="110">
        <v>0</v>
      </c>
    </row>
    <row r="447" spans="1:10" ht="22.5">
      <c r="A447" s="106" t="s">
        <v>400</v>
      </c>
      <c r="B447" s="110">
        <v>5.9049999999999998E-2</v>
      </c>
      <c r="C447" s="110">
        <v>0</v>
      </c>
      <c r="D447" s="110">
        <v>0</v>
      </c>
      <c r="E447" s="110">
        <v>0</v>
      </c>
      <c r="F447" s="110">
        <v>0</v>
      </c>
      <c r="G447" s="110">
        <v>4</v>
      </c>
      <c r="H447" s="110">
        <v>0</v>
      </c>
      <c r="I447" s="110">
        <v>5.9049999999999998E-2</v>
      </c>
      <c r="J447" s="110">
        <v>2E-3</v>
      </c>
    </row>
    <row r="448" spans="1:10" ht="22.5">
      <c r="A448" s="106" t="s">
        <v>485</v>
      </c>
      <c r="B448" s="110">
        <v>4.7500000000000001E-2</v>
      </c>
      <c r="C448" s="110">
        <v>0</v>
      </c>
      <c r="D448" s="110">
        <v>0.01</v>
      </c>
      <c r="E448" s="110">
        <v>0</v>
      </c>
      <c r="F448" s="110">
        <v>0</v>
      </c>
      <c r="G448" s="110">
        <v>2</v>
      </c>
      <c r="H448" s="110">
        <v>3</v>
      </c>
      <c r="I448" s="110">
        <v>3.7499999999999999E-2</v>
      </c>
      <c r="J448" s="110">
        <v>0</v>
      </c>
    </row>
    <row r="449" spans="1:10" ht="22.5">
      <c r="A449" s="106" t="s">
        <v>444</v>
      </c>
      <c r="B449" s="110">
        <v>6.6110000000000002E-2</v>
      </c>
      <c r="C449" s="110">
        <v>0</v>
      </c>
      <c r="D449" s="110">
        <v>4.0099999999999997E-2</v>
      </c>
      <c r="E449" s="110">
        <v>0</v>
      </c>
      <c r="F449" s="110">
        <v>0</v>
      </c>
      <c r="G449" s="110">
        <v>5</v>
      </c>
      <c r="H449" s="110">
        <v>1</v>
      </c>
      <c r="I449" s="110">
        <v>1.1010000000000001E-2</v>
      </c>
      <c r="J449" s="110">
        <v>0</v>
      </c>
    </row>
    <row r="450" spans="1:10" ht="22.5">
      <c r="A450" s="106" t="s">
        <v>1505</v>
      </c>
      <c r="B450" s="110">
        <v>2.5590000000000002E-2</v>
      </c>
      <c r="C450" s="110">
        <v>0</v>
      </c>
      <c r="D450" s="110">
        <v>0</v>
      </c>
      <c r="E450" s="110">
        <v>0</v>
      </c>
      <c r="F450" s="110">
        <v>0</v>
      </c>
      <c r="G450" s="110">
        <v>1</v>
      </c>
      <c r="H450" s="110">
        <v>1</v>
      </c>
      <c r="I450" s="110">
        <v>2.5590000000000002E-2</v>
      </c>
      <c r="J450" s="110">
        <v>0</v>
      </c>
    </row>
    <row r="451" spans="1:10" ht="22.5">
      <c r="A451" s="106" t="s">
        <v>514</v>
      </c>
      <c r="B451" s="110">
        <v>3.2930000000000001</v>
      </c>
      <c r="C451" s="110">
        <v>1.135</v>
      </c>
      <c r="D451" s="110">
        <v>2.0289999999999999</v>
      </c>
      <c r="E451" s="110">
        <v>0.90100000000000002</v>
      </c>
      <c r="F451" s="110">
        <v>0</v>
      </c>
      <c r="G451" s="110">
        <v>8</v>
      </c>
      <c r="H451" s="110">
        <v>43</v>
      </c>
      <c r="I451" s="110">
        <v>0.84099999999999997</v>
      </c>
      <c r="J451" s="110">
        <v>9.9500000000000005E-2</v>
      </c>
    </row>
    <row r="452" spans="1:10" ht="22.5">
      <c r="A452" s="106" t="s">
        <v>544</v>
      </c>
      <c r="B452" s="110">
        <v>0.10709</v>
      </c>
      <c r="C452" s="110">
        <v>0</v>
      </c>
      <c r="D452" s="110">
        <v>0</v>
      </c>
      <c r="E452" s="110">
        <v>0</v>
      </c>
      <c r="F452" s="110">
        <v>0</v>
      </c>
      <c r="G452" s="110">
        <v>8</v>
      </c>
      <c r="H452" s="110">
        <v>4</v>
      </c>
      <c r="I452" s="110">
        <v>0.10709</v>
      </c>
      <c r="J452" s="110">
        <v>6.2590000000000007E-2</v>
      </c>
    </row>
    <row r="453" spans="1:10" ht="22.5">
      <c r="A453" s="106" t="s">
        <v>550</v>
      </c>
      <c r="B453" s="110">
        <v>0.13075000000000001</v>
      </c>
      <c r="C453" s="110">
        <v>0</v>
      </c>
      <c r="D453" s="110">
        <v>0</v>
      </c>
      <c r="E453" s="110">
        <v>0</v>
      </c>
      <c r="F453" s="110">
        <v>0</v>
      </c>
      <c r="G453" s="110">
        <v>7</v>
      </c>
      <c r="H453" s="110">
        <v>6</v>
      </c>
      <c r="I453" s="110">
        <v>0.11575000000000001</v>
      </c>
      <c r="J453" s="110">
        <v>4.675E-2</v>
      </c>
    </row>
    <row r="454" spans="1:10" ht="33.75">
      <c r="A454" s="106" t="s">
        <v>561</v>
      </c>
      <c r="B454" s="110">
        <v>0.83779999999999999</v>
      </c>
      <c r="C454" s="110">
        <v>8.0000000000000002E-3</v>
      </c>
      <c r="D454" s="110">
        <v>0.45600000000000002</v>
      </c>
      <c r="E454" s="110">
        <v>3.1E-2</v>
      </c>
      <c r="F454" s="110">
        <v>0</v>
      </c>
      <c r="G454" s="110">
        <v>21</v>
      </c>
      <c r="H454" s="110">
        <v>35</v>
      </c>
      <c r="I454" s="110">
        <v>0.38179999999999997</v>
      </c>
      <c r="J454" s="110">
        <v>5.6000000000000001E-2</v>
      </c>
    </row>
    <row r="455" spans="1:10" ht="33.75">
      <c r="A455" s="106" t="s">
        <v>585</v>
      </c>
      <c r="B455" s="110">
        <v>8.4400000000000003E-2</v>
      </c>
      <c r="C455" s="110">
        <v>0.20369999999999999</v>
      </c>
      <c r="D455" s="110">
        <v>0</v>
      </c>
      <c r="E455" s="110">
        <v>0</v>
      </c>
      <c r="F455" s="110">
        <v>0</v>
      </c>
      <c r="G455" s="110">
        <v>7</v>
      </c>
      <c r="H455" s="110">
        <v>3</v>
      </c>
      <c r="I455" s="110">
        <v>0.08</v>
      </c>
      <c r="J455" s="110">
        <v>0.03</v>
      </c>
    </row>
    <row r="456" spans="1:10" ht="22.5">
      <c r="A456" s="106" t="s">
        <v>1507</v>
      </c>
      <c r="B456" s="110">
        <v>0.34353</v>
      </c>
      <c r="C456" s="110">
        <v>0.39062999999999998</v>
      </c>
      <c r="D456" s="110">
        <v>0</v>
      </c>
      <c r="E456" s="110">
        <v>0</v>
      </c>
      <c r="F456" s="110">
        <v>1</v>
      </c>
      <c r="G456" s="110">
        <v>28</v>
      </c>
      <c r="H456" s="110">
        <v>0</v>
      </c>
      <c r="I456" s="110">
        <v>0.34353</v>
      </c>
      <c r="J456" s="110">
        <v>5.1869999999999999E-2</v>
      </c>
    </row>
    <row r="457" spans="1:10" ht="22.5">
      <c r="A457" s="106" t="s">
        <v>695</v>
      </c>
      <c r="B457" s="110">
        <v>9.9311500000000006</v>
      </c>
      <c r="C457" s="110">
        <v>0.124</v>
      </c>
      <c r="D457" s="110">
        <v>0.129</v>
      </c>
      <c r="E457" s="110">
        <v>8.3000000000000004E-2</v>
      </c>
      <c r="F457" s="110">
        <v>1</v>
      </c>
      <c r="G457" s="110">
        <v>10</v>
      </c>
      <c r="H457" s="110">
        <v>23</v>
      </c>
      <c r="I457" s="110">
        <v>9.8021499999999993</v>
      </c>
      <c r="J457" s="110">
        <v>0.1133</v>
      </c>
    </row>
    <row r="458" spans="1:10" ht="33.75">
      <c r="A458" s="106" t="s">
        <v>728</v>
      </c>
      <c r="B458" s="110">
        <v>0.15870000000000001</v>
      </c>
      <c r="C458" s="110">
        <v>0</v>
      </c>
      <c r="D458" s="110">
        <v>1.4999999999999999E-2</v>
      </c>
      <c r="E458" s="110">
        <v>0</v>
      </c>
      <c r="F458" s="110">
        <v>0</v>
      </c>
      <c r="G458" s="110">
        <v>4</v>
      </c>
      <c r="H458" s="110">
        <v>14</v>
      </c>
      <c r="I458" s="110">
        <v>0.14369999999999999</v>
      </c>
      <c r="J458" s="110">
        <v>2.9000000000000001E-2</v>
      </c>
    </row>
    <row r="459" spans="1:10" ht="22.5">
      <c r="A459" s="106" t="s">
        <v>749</v>
      </c>
      <c r="B459" s="110">
        <v>2.4E-2</v>
      </c>
      <c r="C459" s="110">
        <v>0</v>
      </c>
      <c r="D459" s="110">
        <v>0</v>
      </c>
      <c r="E459" s="110">
        <v>0</v>
      </c>
      <c r="F459" s="110">
        <v>0</v>
      </c>
      <c r="G459" s="110">
        <v>1</v>
      </c>
      <c r="H459" s="110">
        <v>1</v>
      </c>
      <c r="I459" s="110">
        <v>2.4E-2</v>
      </c>
      <c r="J459" s="110">
        <v>0.01</v>
      </c>
    </row>
    <row r="460" spans="1:10" ht="22.5">
      <c r="A460" s="106" t="s">
        <v>770</v>
      </c>
      <c r="B460" s="110">
        <v>0.11898</v>
      </c>
      <c r="C460" s="110">
        <v>6.3200000000000006E-2</v>
      </c>
      <c r="D460" s="110">
        <v>2.0750000000000001E-2</v>
      </c>
      <c r="E460" s="110">
        <v>5.7499999999999999E-3</v>
      </c>
      <c r="F460" s="110">
        <v>0</v>
      </c>
      <c r="G460" s="110">
        <v>21</v>
      </c>
      <c r="H460" s="110">
        <v>3</v>
      </c>
      <c r="I460" s="110">
        <v>9.8229999999999998E-2</v>
      </c>
      <c r="J460" s="110">
        <v>1.9E-2</v>
      </c>
    </row>
    <row r="461" spans="1:10" ht="22.5">
      <c r="A461" s="106" t="s">
        <v>795</v>
      </c>
      <c r="B461" s="110">
        <v>0.44674999999999998</v>
      </c>
      <c r="C461" s="110">
        <v>6.5199999999999998E-3</v>
      </c>
      <c r="D461" s="110">
        <v>0.14099999999999999</v>
      </c>
      <c r="E461" s="110">
        <v>0.14099999999999999</v>
      </c>
      <c r="F461" s="110">
        <v>0</v>
      </c>
      <c r="G461" s="110">
        <v>16</v>
      </c>
      <c r="H461" s="110">
        <v>21</v>
      </c>
      <c r="I461" s="110">
        <v>0.29923</v>
      </c>
      <c r="J461" s="110">
        <v>9.35E-2</v>
      </c>
    </row>
    <row r="462" spans="1:10" ht="22.5">
      <c r="A462" s="106" t="s">
        <v>830</v>
      </c>
      <c r="B462" s="110">
        <v>0.67576999999999998</v>
      </c>
      <c r="C462" s="110">
        <v>1.4999999999999999E-2</v>
      </c>
      <c r="D462" s="110">
        <v>4.8770000000000001E-2</v>
      </c>
      <c r="E462" s="110">
        <v>8.77E-3</v>
      </c>
      <c r="F462" s="110">
        <v>0</v>
      </c>
      <c r="G462" s="110">
        <v>15</v>
      </c>
      <c r="H462" s="110">
        <v>33</v>
      </c>
      <c r="I462" s="110">
        <v>0.61199999999999999</v>
      </c>
      <c r="J462" s="110">
        <v>0.14499999999999999</v>
      </c>
    </row>
    <row r="463" spans="1:10" ht="22.5">
      <c r="A463" s="106" t="s">
        <v>1508</v>
      </c>
      <c r="B463" s="110">
        <v>1.6500000000000001E-2</v>
      </c>
      <c r="C463" s="110">
        <v>0</v>
      </c>
      <c r="D463" s="110">
        <v>0</v>
      </c>
      <c r="E463" s="110">
        <v>0</v>
      </c>
      <c r="F463" s="110">
        <v>0</v>
      </c>
      <c r="G463" s="110">
        <v>0</v>
      </c>
      <c r="H463" s="110">
        <v>2</v>
      </c>
      <c r="I463" s="110">
        <v>1.6500000000000001E-2</v>
      </c>
      <c r="J463" s="110">
        <v>0</v>
      </c>
    </row>
    <row r="464" spans="1:10" ht="22.5">
      <c r="A464" s="106" t="s">
        <v>1595</v>
      </c>
      <c r="B464" s="110">
        <v>0.08</v>
      </c>
      <c r="C464" s="110">
        <v>0.04</v>
      </c>
      <c r="D464" s="110">
        <v>0</v>
      </c>
      <c r="E464" s="110">
        <v>0</v>
      </c>
      <c r="F464" s="110">
        <v>0</v>
      </c>
      <c r="G464" s="110">
        <v>0</v>
      </c>
      <c r="H464" s="110">
        <v>3</v>
      </c>
      <c r="I464" s="110">
        <v>0.04</v>
      </c>
      <c r="J464" s="110">
        <v>0</v>
      </c>
    </row>
    <row r="465" spans="1:10" ht="33.75">
      <c r="A465" s="106" t="s">
        <v>844</v>
      </c>
      <c r="B465" s="110">
        <v>12.49652</v>
      </c>
      <c r="C465" s="110">
        <v>35.869399999999999</v>
      </c>
      <c r="D465" s="110">
        <v>6.8881199999999998</v>
      </c>
      <c r="E465" s="110">
        <v>0</v>
      </c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</row>
    <row r="466" spans="1:10" ht="22.5">
      <c r="A466" s="106" t="s">
        <v>1510</v>
      </c>
      <c r="B466" s="110">
        <v>3.4299999999999999E-3</v>
      </c>
      <c r="C466" s="110">
        <v>0</v>
      </c>
      <c r="D466" s="110">
        <v>4.2999999999999999E-4</v>
      </c>
      <c r="E466" s="110">
        <v>0</v>
      </c>
      <c r="F466" s="110">
        <v>0</v>
      </c>
      <c r="G466" s="110">
        <v>1</v>
      </c>
      <c r="H466" s="110">
        <v>0</v>
      </c>
      <c r="I466" s="110">
        <v>3.0000000000000001E-3</v>
      </c>
      <c r="J466" s="110">
        <v>0</v>
      </c>
    </row>
    <row r="467" spans="1:10" ht="33.75">
      <c r="A467" s="106" t="s">
        <v>146</v>
      </c>
      <c r="B467" s="110">
        <v>5.0722800000000001</v>
      </c>
      <c r="C467" s="110">
        <v>0.34849999999999998</v>
      </c>
      <c r="D467" s="110">
        <v>2.5137499999999999</v>
      </c>
      <c r="E467" s="110">
        <v>0.67484</v>
      </c>
      <c r="F467" s="110">
        <v>0</v>
      </c>
      <c r="G467" s="110">
        <v>19</v>
      </c>
      <c r="H467" s="110">
        <v>132</v>
      </c>
      <c r="I467" s="110">
        <v>2.5325299999999999</v>
      </c>
      <c r="J467" s="110">
        <v>1.0322</v>
      </c>
    </row>
    <row r="468" spans="1:10" ht="33.75">
      <c r="A468" s="106" t="s">
        <v>161</v>
      </c>
      <c r="B468" s="110">
        <v>1.67547</v>
      </c>
      <c r="C468" s="110">
        <v>1.1560900000000001</v>
      </c>
      <c r="D468" s="110">
        <v>6.0999999999999999E-2</v>
      </c>
      <c r="E468" s="110">
        <v>0.01</v>
      </c>
      <c r="F468" s="110">
        <v>3</v>
      </c>
      <c r="G468" s="110">
        <v>43</v>
      </c>
      <c r="H468" s="110">
        <v>29</v>
      </c>
      <c r="I468" s="110">
        <v>1.45218</v>
      </c>
      <c r="J468" s="110">
        <v>0.15792999999999999</v>
      </c>
    </row>
    <row r="469" spans="1:10" ht="45">
      <c r="A469" s="106" t="s">
        <v>176</v>
      </c>
      <c r="B469" s="110">
        <v>5.9478600000000004</v>
      </c>
      <c r="C469" s="110">
        <v>2.2723499999999999</v>
      </c>
      <c r="D469" s="110">
        <v>2.4172500000000001</v>
      </c>
      <c r="E469" s="110">
        <v>8.0399999999999999E-2</v>
      </c>
      <c r="F469" s="110">
        <v>1</v>
      </c>
      <c r="G469" s="110">
        <v>46</v>
      </c>
      <c r="H469" s="110">
        <v>125</v>
      </c>
      <c r="I469" s="110">
        <v>3.51661</v>
      </c>
      <c r="J469" s="110">
        <v>0.435</v>
      </c>
    </row>
    <row r="470" spans="1:10" ht="45">
      <c r="A470" s="106" t="s">
        <v>186</v>
      </c>
      <c r="B470" s="110">
        <v>0.22739999999999999</v>
      </c>
      <c r="C470" s="110">
        <v>0</v>
      </c>
      <c r="D470" s="110">
        <v>5.3900000000000003E-2</v>
      </c>
      <c r="E470" s="110">
        <v>2.9000000000000001E-2</v>
      </c>
      <c r="F470" s="110">
        <v>0</v>
      </c>
      <c r="G470" s="110">
        <v>7</v>
      </c>
      <c r="H470" s="110">
        <v>6</v>
      </c>
      <c r="I470" s="110">
        <v>0.16650000000000001</v>
      </c>
      <c r="J470" s="110">
        <v>4.9500000000000002E-2</v>
      </c>
    </row>
    <row r="471" spans="1:10" ht="33.75">
      <c r="A471" s="106" t="s">
        <v>249</v>
      </c>
      <c r="B471" s="110">
        <v>0.14846999999999999</v>
      </c>
      <c r="C471" s="110">
        <v>1.2E-2</v>
      </c>
      <c r="D471" s="110">
        <v>3.7420000000000002E-2</v>
      </c>
      <c r="E471" s="110">
        <v>5.0000000000000001E-3</v>
      </c>
      <c r="F471" s="110">
        <v>0</v>
      </c>
      <c r="G471" s="110">
        <v>9</v>
      </c>
      <c r="H471" s="110">
        <v>8</v>
      </c>
      <c r="I471" s="110">
        <v>0.11105</v>
      </c>
      <c r="J471" s="110">
        <v>5.0000000000000001E-3</v>
      </c>
    </row>
    <row r="472" spans="1:10" ht="45">
      <c r="A472" s="106" t="s">
        <v>244</v>
      </c>
      <c r="B472" s="110">
        <v>4.1912900000000004</v>
      </c>
      <c r="C472" s="110">
        <v>0.54337000000000002</v>
      </c>
      <c r="D472" s="110">
        <v>0.96702999999999995</v>
      </c>
      <c r="E472" s="110">
        <v>0.25</v>
      </c>
      <c r="F472" s="110">
        <v>5</v>
      </c>
      <c r="G472" s="110">
        <v>19</v>
      </c>
      <c r="H472" s="110">
        <v>37</v>
      </c>
      <c r="I472" s="110">
        <v>2.7032600000000002</v>
      </c>
      <c r="J472" s="110">
        <v>1.052</v>
      </c>
    </row>
    <row r="473" spans="1:10" ht="22.5">
      <c r="A473" s="106" t="s">
        <v>413</v>
      </c>
      <c r="B473" s="110">
        <v>0.43395</v>
      </c>
      <c r="C473" s="110">
        <v>8.9499999999999996E-2</v>
      </c>
      <c r="D473" s="110">
        <v>2.606E-2</v>
      </c>
      <c r="E473" s="110">
        <v>1.6800000000000001E-3</v>
      </c>
      <c r="F473" s="110">
        <v>0</v>
      </c>
      <c r="G473" s="110">
        <v>5</v>
      </c>
      <c r="H473" s="110">
        <v>40</v>
      </c>
      <c r="I473" s="110">
        <v>0.40268999999999999</v>
      </c>
      <c r="J473" s="110">
        <v>0.21057000000000001</v>
      </c>
    </row>
    <row r="474" spans="1:10" ht="22.5">
      <c r="A474" s="106" t="s">
        <v>600</v>
      </c>
      <c r="B474" s="110">
        <v>0.76500000000000001</v>
      </c>
      <c r="C474" s="110">
        <v>0.75</v>
      </c>
      <c r="D474" s="110">
        <v>0</v>
      </c>
      <c r="E474" s="110">
        <v>0</v>
      </c>
      <c r="F474" s="110">
        <v>0</v>
      </c>
      <c r="G474" s="110">
        <v>0</v>
      </c>
      <c r="H474" s="110">
        <v>1</v>
      </c>
      <c r="I474" s="110">
        <v>1.4999999999999999E-2</v>
      </c>
      <c r="J474" s="110">
        <v>0</v>
      </c>
    </row>
    <row r="475" spans="1:10" ht="56.25">
      <c r="A475" s="106" t="s">
        <v>1511</v>
      </c>
      <c r="B475" s="110">
        <v>0.01</v>
      </c>
      <c r="C475" s="110">
        <v>0</v>
      </c>
      <c r="D475" s="110">
        <v>0</v>
      </c>
      <c r="E475" s="110">
        <v>0</v>
      </c>
      <c r="F475" s="110">
        <v>0</v>
      </c>
      <c r="G475" s="110">
        <v>0</v>
      </c>
      <c r="H475" s="110">
        <v>1</v>
      </c>
      <c r="I475" s="110">
        <v>0.01</v>
      </c>
      <c r="J475" s="110">
        <v>0.01</v>
      </c>
    </row>
    <row r="476" spans="1:10" ht="22.5">
      <c r="A476" s="106" t="s">
        <v>762</v>
      </c>
      <c r="B476" s="110">
        <v>3.7900000000000003E-2</v>
      </c>
      <c r="C476" s="110">
        <v>0</v>
      </c>
      <c r="D476" s="110">
        <v>0</v>
      </c>
      <c r="E476" s="110">
        <v>0</v>
      </c>
      <c r="F476" s="110">
        <v>0</v>
      </c>
      <c r="G476" s="110">
        <v>0</v>
      </c>
      <c r="H476" s="110">
        <v>6</v>
      </c>
      <c r="I476" s="110">
        <v>3.7900000000000003E-2</v>
      </c>
      <c r="J476" s="110">
        <v>1.8800000000000001E-2</v>
      </c>
    </row>
    <row r="477" spans="1:10" ht="45">
      <c r="A477" s="106" t="s">
        <v>1513</v>
      </c>
      <c r="B477" s="110">
        <v>0.02</v>
      </c>
      <c r="C477" s="110">
        <v>0</v>
      </c>
      <c r="D477" s="110">
        <v>0.02</v>
      </c>
      <c r="E477" s="110">
        <v>0</v>
      </c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</row>
    <row r="478" spans="1:10" ht="22.5">
      <c r="A478" s="106" t="s">
        <v>150</v>
      </c>
      <c r="B478" s="110">
        <v>42.981520000000003</v>
      </c>
      <c r="C478" s="110">
        <v>17.733789999999999</v>
      </c>
      <c r="D478" s="110">
        <v>7.6342100000000004</v>
      </c>
      <c r="E478" s="110">
        <v>1.17164</v>
      </c>
      <c r="F478" s="110">
        <v>4</v>
      </c>
      <c r="G478" s="110">
        <v>8</v>
      </c>
      <c r="H478" s="110">
        <v>23</v>
      </c>
      <c r="I478" s="110">
        <v>21.997309999999999</v>
      </c>
      <c r="J478" s="110">
        <v>0.61260000000000003</v>
      </c>
    </row>
    <row r="479" spans="1:10" ht="22.5">
      <c r="A479" s="106" t="s">
        <v>322</v>
      </c>
      <c r="B479" s="110">
        <v>0.6008</v>
      </c>
      <c r="C479" s="110">
        <v>1.405</v>
      </c>
      <c r="D479" s="110">
        <v>0.19650000000000001</v>
      </c>
      <c r="E479" s="110">
        <v>0</v>
      </c>
      <c r="F479" s="110">
        <v>3</v>
      </c>
      <c r="G479" s="110">
        <v>5</v>
      </c>
      <c r="H479" s="110">
        <v>1</v>
      </c>
      <c r="I479" s="110">
        <v>0.40429999999999999</v>
      </c>
      <c r="J479" s="110">
        <v>2.9000000000000001E-2</v>
      </c>
    </row>
    <row r="480" spans="1:10" ht="22.5">
      <c r="A480" s="106" t="s">
        <v>148</v>
      </c>
      <c r="B480" s="110">
        <v>2.2526000000000002</v>
      </c>
      <c r="C480" s="110">
        <v>0.24238000000000001</v>
      </c>
      <c r="D480" s="110">
        <v>0.95489999999999997</v>
      </c>
      <c r="E480" s="110">
        <v>0.3705</v>
      </c>
      <c r="F480" s="110">
        <v>0</v>
      </c>
      <c r="G480" s="110">
        <v>15</v>
      </c>
      <c r="H480" s="110">
        <v>60</v>
      </c>
      <c r="I480" s="110">
        <v>1.2919400000000001</v>
      </c>
      <c r="J480" s="110">
        <v>0.13166</v>
      </c>
    </row>
    <row r="481" spans="1:10" ht="22.5">
      <c r="A481" s="106" t="s">
        <v>237</v>
      </c>
      <c r="B481" s="110">
        <v>19.283190000000001</v>
      </c>
      <c r="C481" s="110">
        <v>9.6666500000000006</v>
      </c>
      <c r="D481" s="110">
        <v>3.0345</v>
      </c>
      <c r="E481" s="110">
        <v>0</v>
      </c>
      <c r="F481" s="110">
        <v>5</v>
      </c>
      <c r="G481" s="110">
        <v>35</v>
      </c>
      <c r="H481" s="110">
        <v>0</v>
      </c>
      <c r="I481" s="110">
        <v>0.97621000000000002</v>
      </c>
      <c r="J481" s="110">
        <v>0.13649</v>
      </c>
    </row>
    <row r="482" spans="1:10" ht="33.75">
      <c r="A482" s="106" t="s">
        <v>681</v>
      </c>
      <c r="B482" s="110">
        <v>2.0548299999999999</v>
      </c>
      <c r="C482" s="110">
        <v>1.4999999999999999E-2</v>
      </c>
      <c r="D482" s="110">
        <v>0.30959999999999999</v>
      </c>
      <c r="E482" s="110">
        <v>1.4999999999999999E-2</v>
      </c>
      <c r="F482" s="110">
        <v>0</v>
      </c>
      <c r="G482" s="110">
        <v>33</v>
      </c>
      <c r="H482" s="110">
        <v>159</v>
      </c>
      <c r="I482" s="110">
        <v>1.7452300000000001</v>
      </c>
      <c r="J482" s="110">
        <v>0.45600000000000002</v>
      </c>
    </row>
    <row r="483" spans="1:10" ht="22.5">
      <c r="A483" s="106" t="s">
        <v>833</v>
      </c>
      <c r="B483" s="110">
        <v>0.123</v>
      </c>
      <c r="C483" s="110">
        <v>0</v>
      </c>
      <c r="D483" s="110">
        <v>0</v>
      </c>
      <c r="E483" s="110">
        <v>0</v>
      </c>
      <c r="F483" s="110">
        <v>0</v>
      </c>
      <c r="G483" s="110">
        <v>7</v>
      </c>
      <c r="H483" s="110">
        <v>7</v>
      </c>
      <c r="I483" s="110">
        <v>0.123</v>
      </c>
      <c r="J483" s="110">
        <v>4.4999999999999998E-2</v>
      </c>
    </row>
    <row r="484" spans="1:10" ht="22.5">
      <c r="A484" s="106" t="s">
        <v>638</v>
      </c>
      <c r="B484" s="110">
        <v>0.82028999999999996</v>
      </c>
      <c r="C484" s="110">
        <v>0.7</v>
      </c>
      <c r="D484" s="110">
        <v>0.74678999999999995</v>
      </c>
      <c r="E484" s="110">
        <v>2.5999999999999999E-2</v>
      </c>
      <c r="F484" s="110">
        <v>0</v>
      </c>
      <c r="G484" s="110">
        <v>4</v>
      </c>
      <c r="H484" s="110">
        <v>3</v>
      </c>
      <c r="I484" s="110">
        <v>7.3499999999999996E-2</v>
      </c>
      <c r="J484" s="110">
        <v>0.03</v>
      </c>
    </row>
    <row r="485" spans="1:10" ht="33.75">
      <c r="A485" s="106" t="s">
        <v>143</v>
      </c>
      <c r="B485" s="110">
        <v>13.04894</v>
      </c>
      <c r="C485" s="110">
        <v>4.6908700000000003</v>
      </c>
      <c r="D485" s="110">
        <v>4.6436999999999999</v>
      </c>
      <c r="E485" s="110">
        <v>0.61845000000000006</v>
      </c>
      <c r="F485" s="110">
        <v>2</v>
      </c>
      <c r="G485" s="110">
        <v>60</v>
      </c>
      <c r="H485" s="110">
        <v>296</v>
      </c>
      <c r="I485" s="110">
        <v>5.8808400000000001</v>
      </c>
      <c r="J485" s="110">
        <v>0.66869999999999996</v>
      </c>
    </row>
    <row r="486" spans="1:10" ht="33.75">
      <c r="A486" s="106" t="s">
        <v>130</v>
      </c>
      <c r="B486" s="110">
        <v>1.4792000000000001</v>
      </c>
      <c r="C486" s="110">
        <v>6.0000000000000001E-3</v>
      </c>
      <c r="D486" s="110">
        <v>1.0774999999999999</v>
      </c>
      <c r="E486" s="110">
        <v>3.0499999999999999E-2</v>
      </c>
      <c r="F486" s="110">
        <v>0</v>
      </c>
      <c r="G486" s="110">
        <v>10</v>
      </c>
      <c r="H486" s="110">
        <v>19</v>
      </c>
      <c r="I486" s="110">
        <v>0.37069999999999997</v>
      </c>
      <c r="J486" s="110">
        <v>2.9000000000000001E-2</v>
      </c>
    </row>
    <row r="487" spans="1:10" ht="22.5">
      <c r="A487" s="106" t="s">
        <v>230</v>
      </c>
      <c r="B487" s="110">
        <v>16.172630000000002</v>
      </c>
      <c r="C487" s="110">
        <v>10.051124</v>
      </c>
      <c r="D487" s="110">
        <v>0.19547</v>
      </c>
      <c r="E487" s="110">
        <v>0</v>
      </c>
      <c r="F487" s="110">
        <v>5</v>
      </c>
      <c r="G487" s="110">
        <v>35</v>
      </c>
      <c r="H487" s="110">
        <v>4</v>
      </c>
      <c r="I487" s="110">
        <v>10.955</v>
      </c>
      <c r="J487" s="110">
        <v>1.73824</v>
      </c>
    </row>
    <row r="488" spans="1:10" ht="33.75">
      <c r="A488" s="106" t="s">
        <v>551</v>
      </c>
      <c r="B488" s="110">
        <v>0.63880000000000003</v>
      </c>
      <c r="C488" s="110">
        <v>1.7999999999999999E-2</v>
      </c>
      <c r="D488" s="110">
        <v>0.40500000000000003</v>
      </c>
      <c r="E488" s="110">
        <v>4.8000000000000001E-2</v>
      </c>
      <c r="F488" s="110">
        <v>0</v>
      </c>
      <c r="G488" s="110">
        <v>5</v>
      </c>
      <c r="H488" s="110">
        <v>19</v>
      </c>
      <c r="I488" s="110">
        <v>0.2248</v>
      </c>
      <c r="J488" s="110">
        <v>3.5999999999999997E-2</v>
      </c>
    </row>
    <row r="489" spans="1:10" ht="33.75">
      <c r="A489" s="106" t="s">
        <v>168</v>
      </c>
      <c r="B489" s="110">
        <v>0.2112</v>
      </c>
      <c r="C489" s="110">
        <v>5.4999999999999997E-3</v>
      </c>
      <c r="D489" s="110">
        <v>6.8000000000000005E-2</v>
      </c>
      <c r="E489" s="110">
        <v>1.4999999999999999E-2</v>
      </c>
      <c r="F489" s="110">
        <v>0</v>
      </c>
      <c r="G489" s="110">
        <v>5</v>
      </c>
      <c r="H489" s="110">
        <v>15</v>
      </c>
      <c r="I489" s="110">
        <v>0.14319999999999999</v>
      </c>
      <c r="J489" s="110">
        <v>3.95E-2</v>
      </c>
    </row>
    <row r="490" spans="1:10" ht="33.75">
      <c r="A490" s="106" t="s">
        <v>255</v>
      </c>
      <c r="B490" s="110">
        <v>0.35142000000000001</v>
      </c>
      <c r="C490" s="110">
        <v>0</v>
      </c>
      <c r="D490" s="110">
        <v>0.17199999999999999</v>
      </c>
      <c r="E490" s="110">
        <v>7.0000000000000001E-3</v>
      </c>
      <c r="F490" s="110">
        <v>0</v>
      </c>
      <c r="G490" s="110">
        <v>9</v>
      </c>
      <c r="H490" s="110">
        <v>5</v>
      </c>
      <c r="I490" s="110">
        <v>0.17942</v>
      </c>
      <c r="J490" s="110">
        <v>3.5999999999999997E-2</v>
      </c>
    </row>
    <row r="491" spans="1:10" ht="22.5">
      <c r="A491" s="106" t="s">
        <v>614</v>
      </c>
      <c r="B491" s="110">
        <v>3.4362499999999998</v>
      </c>
      <c r="C491" s="110">
        <v>0.89222000000000001</v>
      </c>
      <c r="D491" s="110">
        <v>1.5727199999999999</v>
      </c>
      <c r="E491" s="110">
        <v>0.71</v>
      </c>
      <c r="F491" s="110">
        <v>0</v>
      </c>
      <c r="G491" s="110">
        <v>30</v>
      </c>
      <c r="H491" s="110">
        <v>99</v>
      </c>
      <c r="I491" s="110">
        <v>1.85653</v>
      </c>
      <c r="J491" s="110">
        <v>0.26519999999999999</v>
      </c>
    </row>
    <row r="492" spans="1:10" ht="33.75">
      <c r="A492" s="106" t="s">
        <v>821</v>
      </c>
      <c r="B492" s="110">
        <v>9.7000000000000003E-2</v>
      </c>
      <c r="C492" s="110">
        <v>0</v>
      </c>
      <c r="D492" s="110">
        <v>0.03</v>
      </c>
      <c r="E492" s="110">
        <v>0</v>
      </c>
      <c r="F492" s="110">
        <v>0</v>
      </c>
      <c r="G492" s="110">
        <v>3</v>
      </c>
      <c r="H492" s="110">
        <v>6</v>
      </c>
      <c r="I492" s="110">
        <v>6.7000000000000004E-2</v>
      </c>
      <c r="J492" s="110">
        <v>4.1000000000000002E-2</v>
      </c>
    </row>
    <row r="493" spans="1:10" ht="22.5">
      <c r="A493" s="106" t="s">
        <v>374</v>
      </c>
      <c r="B493" s="110">
        <v>6.6299999999999998E-2</v>
      </c>
      <c r="C493" s="110">
        <v>0</v>
      </c>
      <c r="D493" s="110">
        <v>7.3000000000000001E-3</v>
      </c>
      <c r="E493" s="110">
        <v>0</v>
      </c>
      <c r="F493" s="110">
        <v>0</v>
      </c>
      <c r="G493" s="110">
        <v>1</v>
      </c>
      <c r="H493" s="110">
        <v>5</v>
      </c>
      <c r="I493" s="110">
        <v>5.8999999999999997E-2</v>
      </c>
      <c r="J493" s="110">
        <v>4.3999999999999997E-2</v>
      </c>
    </row>
    <row r="494" spans="1:10" ht="22.5">
      <c r="A494" s="106" t="s">
        <v>347</v>
      </c>
      <c r="B494" s="110">
        <v>0.32955000000000001</v>
      </c>
      <c r="C494" s="110">
        <v>2.1000000000000001E-2</v>
      </c>
      <c r="D494" s="110">
        <v>0.14907999999999999</v>
      </c>
      <c r="E494" s="110">
        <v>9.7500000000000003E-2</v>
      </c>
      <c r="F494" s="110">
        <v>0</v>
      </c>
      <c r="G494" s="110">
        <v>4</v>
      </c>
      <c r="H494" s="110">
        <v>18</v>
      </c>
      <c r="I494" s="110">
        <v>0.18046999999999999</v>
      </c>
      <c r="J494" s="110">
        <v>3.0970000000000001E-2</v>
      </c>
    </row>
    <row r="495" spans="1:10" ht="22.5">
      <c r="A495" s="106" t="s">
        <v>365</v>
      </c>
      <c r="B495" s="110">
        <v>3.6511999999999998</v>
      </c>
      <c r="C495" s="110">
        <v>2.8500000000000001E-2</v>
      </c>
      <c r="D495" s="110">
        <v>2.581</v>
      </c>
      <c r="E495" s="110">
        <v>0</v>
      </c>
      <c r="F495" s="110">
        <v>1</v>
      </c>
      <c r="G495" s="110">
        <v>6</v>
      </c>
      <c r="H495" s="110">
        <v>15</v>
      </c>
      <c r="I495" s="110">
        <v>1.0551999999999999</v>
      </c>
      <c r="J495" s="110">
        <v>4.4999999999999998E-2</v>
      </c>
    </row>
    <row r="496" spans="1:10" ht="33.75">
      <c r="A496" s="106" t="s">
        <v>388</v>
      </c>
      <c r="B496" s="110">
        <v>0.17094000000000001</v>
      </c>
      <c r="C496" s="110">
        <v>0</v>
      </c>
      <c r="D496" s="110">
        <v>0.10150000000000001</v>
      </c>
      <c r="E496" s="110">
        <v>0.03</v>
      </c>
      <c r="F496" s="110">
        <v>0</v>
      </c>
      <c r="G496" s="110">
        <v>4</v>
      </c>
      <c r="H496" s="110">
        <v>3</v>
      </c>
      <c r="I496" s="110">
        <v>6.6140000000000004E-2</v>
      </c>
      <c r="J496" s="110">
        <v>0.03</v>
      </c>
    </row>
    <row r="497" spans="1:10" ht="22.5">
      <c r="A497" s="106" t="s">
        <v>497</v>
      </c>
      <c r="B497" s="110">
        <v>0.89502999999999999</v>
      </c>
      <c r="C497" s="110">
        <v>0.3085</v>
      </c>
      <c r="D497" s="110">
        <v>0.18759999999999999</v>
      </c>
      <c r="E497" s="110">
        <v>0</v>
      </c>
      <c r="F497" s="110">
        <v>3</v>
      </c>
      <c r="G497" s="110">
        <v>17</v>
      </c>
      <c r="H497" s="110">
        <v>0</v>
      </c>
      <c r="I497" s="110">
        <v>0.70743</v>
      </c>
      <c r="J497" s="110">
        <v>0.161</v>
      </c>
    </row>
    <row r="498" spans="1:10" ht="33.75">
      <c r="A498" s="106" t="s">
        <v>182</v>
      </c>
      <c r="B498" s="110">
        <v>0.6915</v>
      </c>
      <c r="C498" s="110">
        <v>1.2E-2</v>
      </c>
      <c r="D498" s="110">
        <v>0.13555</v>
      </c>
      <c r="E498" s="110">
        <v>3.4500000000000003E-2</v>
      </c>
      <c r="F498" s="110">
        <v>0</v>
      </c>
      <c r="G498" s="110">
        <v>19</v>
      </c>
      <c r="H498" s="110">
        <v>12</v>
      </c>
      <c r="I498" s="110">
        <v>0.54415000000000002</v>
      </c>
      <c r="J498" s="110">
        <v>2.8000000000000001E-2</v>
      </c>
    </row>
    <row r="499" spans="1:10" ht="33.75">
      <c r="A499" s="106" t="s">
        <v>252</v>
      </c>
      <c r="B499" s="110">
        <v>0.30398999999999998</v>
      </c>
      <c r="C499" s="110">
        <v>8.8900000000000007E-2</v>
      </c>
      <c r="D499" s="110">
        <v>7.9020000000000007E-2</v>
      </c>
      <c r="E499" s="110">
        <v>0</v>
      </c>
      <c r="F499" s="110">
        <v>1</v>
      </c>
      <c r="G499" s="110">
        <v>14</v>
      </c>
      <c r="H499" s="110">
        <v>17</v>
      </c>
      <c r="I499" s="110">
        <v>0.22497</v>
      </c>
      <c r="J499" s="110">
        <v>3.2000000000000001E-2</v>
      </c>
    </row>
    <row r="500" spans="1:10" ht="33.75">
      <c r="A500" s="106" t="s">
        <v>1515</v>
      </c>
      <c r="B500" s="110">
        <v>2.8000000000000001E-2</v>
      </c>
      <c r="C500" s="110">
        <v>0</v>
      </c>
      <c r="D500" s="110">
        <v>0</v>
      </c>
      <c r="E500" s="110">
        <v>0</v>
      </c>
      <c r="F500" s="110">
        <v>0</v>
      </c>
      <c r="G500" s="110">
        <v>1</v>
      </c>
      <c r="H500" s="110">
        <v>3</v>
      </c>
      <c r="I500" s="110">
        <v>2.8000000000000001E-2</v>
      </c>
      <c r="J500" s="110">
        <v>0</v>
      </c>
    </row>
    <row r="501" spans="1:10" ht="33.75">
      <c r="A501" s="106" t="s">
        <v>1516</v>
      </c>
      <c r="B501" s="110">
        <v>30</v>
      </c>
      <c r="C501" s="110">
        <v>0</v>
      </c>
      <c r="D501" s="110">
        <v>0</v>
      </c>
      <c r="E501" s="110">
        <v>0</v>
      </c>
      <c r="F501" s="110">
        <v>1</v>
      </c>
      <c r="G501" s="110">
        <v>0</v>
      </c>
      <c r="H501" s="110">
        <v>0</v>
      </c>
      <c r="I501" s="110">
        <v>30</v>
      </c>
      <c r="J501" s="110">
        <v>0</v>
      </c>
    </row>
    <row r="502" spans="1:10" ht="22.5">
      <c r="A502" s="106" t="s">
        <v>349</v>
      </c>
      <c r="B502" s="110">
        <v>22.885919999999999</v>
      </c>
      <c r="C502" s="110">
        <v>6.82308</v>
      </c>
      <c r="D502" s="110">
        <v>2.4556900000000002</v>
      </c>
      <c r="E502" s="110">
        <v>0.1925</v>
      </c>
      <c r="F502" s="110">
        <v>2</v>
      </c>
      <c r="G502" s="110">
        <v>119</v>
      </c>
      <c r="H502" s="110">
        <v>277</v>
      </c>
      <c r="I502" s="110">
        <v>13.05911</v>
      </c>
      <c r="J502" s="110">
        <v>2.6467200000000002</v>
      </c>
    </row>
    <row r="503" spans="1:10" ht="22.5">
      <c r="A503" s="106" t="s">
        <v>426</v>
      </c>
      <c r="B503" s="110">
        <v>8.4900000000000003E-2</v>
      </c>
      <c r="C503" s="110">
        <v>0</v>
      </c>
      <c r="D503" s="110">
        <v>4.4110000000000003E-2</v>
      </c>
      <c r="E503" s="110">
        <v>1.525E-2</v>
      </c>
      <c r="F503" s="110">
        <v>0</v>
      </c>
      <c r="G503" s="110">
        <v>7</v>
      </c>
      <c r="H503" s="110">
        <v>1</v>
      </c>
      <c r="I503" s="110">
        <v>4.079E-2</v>
      </c>
      <c r="J503" s="110">
        <v>2.47E-2</v>
      </c>
    </row>
    <row r="504" spans="1:10" ht="22.5">
      <c r="A504" s="106" t="s">
        <v>664</v>
      </c>
      <c r="B504" s="110">
        <v>1.2866899999999999</v>
      </c>
      <c r="C504" s="110">
        <v>0</v>
      </c>
      <c r="D504" s="110">
        <v>0.17</v>
      </c>
      <c r="E504" s="110">
        <v>0.08</v>
      </c>
      <c r="F504" s="110">
        <v>0</v>
      </c>
      <c r="G504" s="110">
        <v>23</v>
      </c>
      <c r="H504" s="110">
        <v>38</v>
      </c>
      <c r="I504" s="110">
        <v>1.1116900000000001</v>
      </c>
      <c r="J504" s="110">
        <v>0.13048999999999999</v>
      </c>
    </row>
    <row r="505" spans="1:10" ht="33.75">
      <c r="A505" s="106" t="s">
        <v>680</v>
      </c>
      <c r="B505" s="110">
        <v>0.20305000000000001</v>
      </c>
      <c r="C505" s="110">
        <v>0</v>
      </c>
      <c r="D505" s="110">
        <v>2.5000000000000001E-2</v>
      </c>
      <c r="E505" s="110">
        <v>5.0000000000000001E-3</v>
      </c>
      <c r="F505" s="110">
        <v>0</v>
      </c>
      <c r="G505" s="110">
        <v>49</v>
      </c>
      <c r="H505" s="110">
        <v>8</v>
      </c>
      <c r="I505" s="110">
        <v>0.17805000000000001</v>
      </c>
      <c r="J505" s="110">
        <v>2.7099999999999999E-2</v>
      </c>
    </row>
    <row r="506" spans="1:10" ht="22.5">
      <c r="A506" s="106" t="s">
        <v>714</v>
      </c>
      <c r="B506" s="110">
        <v>0.59465000000000001</v>
      </c>
      <c r="C506" s="110">
        <v>0.17782999999999999</v>
      </c>
      <c r="D506" s="110">
        <v>6.028E-2</v>
      </c>
      <c r="E506" s="110">
        <v>1.3480000000000001E-2</v>
      </c>
      <c r="F506" s="110">
        <v>2</v>
      </c>
      <c r="G506" s="110">
        <v>24</v>
      </c>
      <c r="H506" s="110">
        <v>19</v>
      </c>
      <c r="I506" s="110">
        <v>0.51937</v>
      </c>
      <c r="J506" s="110">
        <v>0.19633</v>
      </c>
    </row>
    <row r="507" spans="1:10" ht="22.5">
      <c r="A507" s="106" t="s">
        <v>708</v>
      </c>
      <c r="B507" s="110">
        <v>0.2109</v>
      </c>
      <c r="C507" s="110">
        <v>0</v>
      </c>
      <c r="D507" s="110">
        <v>9.3799999999999994E-2</v>
      </c>
      <c r="E507" s="110">
        <v>7.7399999999999997E-2</v>
      </c>
      <c r="F507" s="110">
        <v>0</v>
      </c>
      <c r="G507" s="110">
        <v>8</v>
      </c>
      <c r="H507" s="110">
        <v>7</v>
      </c>
      <c r="I507" s="110">
        <v>0.1171</v>
      </c>
      <c r="J507" s="110">
        <v>5.2999999999999999E-2</v>
      </c>
    </row>
    <row r="508" spans="1:10" ht="33.75">
      <c r="A508" s="106" t="s">
        <v>690</v>
      </c>
      <c r="B508" s="110">
        <v>0.29402</v>
      </c>
      <c r="C508" s="110">
        <v>6.8610000000000004E-2</v>
      </c>
      <c r="D508" s="110">
        <v>2.5000000000000001E-2</v>
      </c>
      <c r="E508" s="110">
        <v>0</v>
      </c>
      <c r="F508" s="110">
        <v>2</v>
      </c>
      <c r="G508" s="110">
        <v>16</v>
      </c>
      <c r="H508" s="110">
        <v>3</v>
      </c>
      <c r="I508" s="110">
        <v>0.26841999999999999</v>
      </c>
      <c r="J508" s="110">
        <v>4.9399999999999999E-2</v>
      </c>
    </row>
    <row r="509" spans="1:10" ht="22.5">
      <c r="A509" s="106" t="s">
        <v>722</v>
      </c>
      <c r="B509" s="110">
        <v>0.1216</v>
      </c>
      <c r="C509" s="110">
        <v>0</v>
      </c>
      <c r="D509" s="110">
        <v>1.4999999999999999E-2</v>
      </c>
      <c r="E509" s="110">
        <v>0</v>
      </c>
      <c r="F509" s="110">
        <v>0</v>
      </c>
      <c r="G509" s="110">
        <v>9</v>
      </c>
      <c r="H509" s="110">
        <v>10</v>
      </c>
      <c r="I509" s="110">
        <v>0.1066</v>
      </c>
      <c r="J509" s="110">
        <v>4.4999999999999998E-2</v>
      </c>
    </row>
    <row r="510" spans="1:10" ht="22.5">
      <c r="A510" s="106" t="s">
        <v>139</v>
      </c>
      <c r="B510" s="110">
        <v>0.28066999999999998</v>
      </c>
      <c r="C510" s="110">
        <v>0</v>
      </c>
      <c r="D510" s="110">
        <v>0.17399999999999999</v>
      </c>
      <c r="E510" s="110">
        <v>5.3999999999999999E-2</v>
      </c>
      <c r="F510" s="110">
        <v>0</v>
      </c>
      <c r="G510" s="110">
        <v>6</v>
      </c>
      <c r="H510" s="110">
        <v>11</v>
      </c>
      <c r="I510" s="110">
        <v>0.10667</v>
      </c>
      <c r="J510" s="110">
        <v>2.776E-2</v>
      </c>
    </row>
    <row r="511" spans="1:10" ht="22.5">
      <c r="A511" s="106" t="s">
        <v>733</v>
      </c>
      <c r="B511" s="110">
        <v>8.7690000000000004E-2</v>
      </c>
      <c r="C511" s="110">
        <v>0.01</v>
      </c>
      <c r="D511" s="110">
        <v>1.4999999999999999E-2</v>
      </c>
      <c r="E511" s="110">
        <v>1.4999999999999999E-2</v>
      </c>
      <c r="F511" s="110">
        <v>0</v>
      </c>
      <c r="G511" s="110">
        <v>3</v>
      </c>
      <c r="H511" s="110">
        <v>7</v>
      </c>
      <c r="I511" s="110">
        <v>6.2689999999999996E-2</v>
      </c>
      <c r="J511" s="110">
        <v>1.4E-2</v>
      </c>
    </row>
    <row r="512" spans="1:10" ht="22.5">
      <c r="A512" s="106" t="s">
        <v>737</v>
      </c>
      <c r="B512" s="110">
        <v>0.32694000000000001</v>
      </c>
      <c r="C512" s="110">
        <v>0</v>
      </c>
      <c r="D512" s="110">
        <v>0.23</v>
      </c>
      <c r="E512" s="110">
        <v>0.22</v>
      </c>
      <c r="F512" s="110">
        <v>0</v>
      </c>
      <c r="G512" s="110">
        <v>11</v>
      </c>
      <c r="H512" s="110">
        <v>3</v>
      </c>
      <c r="I512" s="110">
        <v>8.294E-2</v>
      </c>
      <c r="J512" s="110">
        <v>0.03</v>
      </c>
    </row>
    <row r="513" spans="1:10" ht="22.5">
      <c r="A513" s="106" t="s">
        <v>741</v>
      </c>
      <c r="B513" s="110">
        <v>0.40087</v>
      </c>
      <c r="C513" s="110">
        <v>4.1980000000000003E-2</v>
      </c>
      <c r="D513" s="110">
        <v>7.6189999999999994E-2</v>
      </c>
      <c r="E513" s="110">
        <v>4.4499999999999998E-2</v>
      </c>
      <c r="F513" s="110">
        <v>0</v>
      </c>
      <c r="G513" s="110">
        <v>20</v>
      </c>
      <c r="H513" s="110">
        <v>17</v>
      </c>
      <c r="I513" s="110">
        <v>0.32468000000000002</v>
      </c>
      <c r="J513" s="110">
        <v>0.1022</v>
      </c>
    </row>
    <row r="514" spans="1:10" ht="22.5">
      <c r="A514" s="106" t="s">
        <v>750</v>
      </c>
      <c r="B514" s="110">
        <v>0.2155</v>
      </c>
      <c r="C514" s="110">
        <v>8.0000000000000002E-3</v>
      </c>
      <c r="D514" s="110">
        <v>1.2500000000000001E-2</v>
      </c>
      <c r="E514" s="110">
        <v>1.2500000000000001E-2</v>
      </c>
      <c r="F514" s="110">
        <v>1</v>
      </c>
      <c r="G514" s="110">
        <v>2</v>
      </c>
      <c r="H514" s="110">
        <v>11</v>
      </c>
      <c r="I514" s="110">
        <v>0.20300000000000001</v>
      </c>
      <c r="J514" s="110">
        <v>6.0199999999999997E-2</v>
      </c>
    </row>
    <row r="515" spans="1:10" ht="22.5">
      <c r="A515" s="106" t="s">
        <v>755</v>
      </c>
      <c r="B515" s="110">
        <v>3.2250000000000001E-2</v>
      </c>
      <c r="C515" s="110">
        <v>0</v>
      </c>
      <c r="D515" s="110">
        <v>0</v>
      </c>
      <c r="E515" s="110">
        <v>0</v>
      </c>
      <c r="F515" s="110">
        <v>0</v>
      </c>
      <c r="G515" s="110">
        <v>5</v>
      </c>
      <c r="H515" s="110">
        <v>2</v>
      </c>
      <c r="I515" s="110">
        <v>1.7250000000000001E-2</v>
      </c>
      <c r="J515" s="110">
        <v>7.0000000000000001E-3</v>
      </c>
    </row>
    <row r="516" spans="1:10" ht="22.5">
      <c r="A516" s="106" t="s">
        <v>759</v>
      </c>
      <c r="B516" s="110">
        <v>9.2200000000000004E-2</v>
      </c>
      <c r="C516" s="110">
        <v>0</v>
      </c>
      <c r="D516" s="110">
        <v>2.5999999999999999E-2</v>
      </c>
      <c r="E516" s="110">
        <v>1.4E-2</v>
      </c>
      <c r="F516" s="110">
        <v>0</v>
      </c>
      <c r="G516" s="110">
        <v>7</v>
      </c>
      <c r="H516" s="110">
        <v>2</v>
      </c>
      <c r="I516" s="110">
        <v>6.6199999999999995E-2</v>
      </c>
      <c r="J516" s="110">
        <v>7.0000000000000001E-3</v>
      </c>
    </row>
    <row r="517" spans="1:10" ht="22.5">
      <c r="A517" s="106" t="s">
        <v>767</v>
      </c>
      <c r="B517" s="110">
        <v>5.5E-2</v>
      </c>
      <c r="C517" s="110">
        <v>0.63700000000000001</v>
      </c>
      <c r="D517" s="110">
        <v>0</v>
      </c>
      <c r="E517" s="110">
        <v>0</v>
      </c>
      <c r="F517" s="110">
        <v>0</v>
      </c>
      <c r="G517" s="110">
        <v>2</v>
      </c>
      <c r="H517" s="110">
        <v>2</v>
      </c>
      <c r="I517" s="110">
        <v>5.5E-2</v>
      </c>
      <c r="J517" s="110">
        <v>1.4E-2</v>
      </c>
    </row>
    <row r="518" spans="1:10" ht="22.5">
      <c r="A518" s="106" t="s">
        <v>777</v>
      </c>
      <c r="B518" s="110">
        <v>0.11365</v>
      </c>
      <c r="C518" s="110">
        <v>3.0000000000000001E-3</v>
      </c>
      <c r="D518" s="110">
        <v>1.6E-2</v>
      </c>
      <c r="E518" s="110">
        <v>0</v>
      </c>
      <c r="F518" s="110">
        <v>0</v>
      </c>
      <c r="G518" s="110">
        <v>6</v>
      </c>
      <c r="H518" s="110">
        <v>6</v>
      </c>
      <c r="I518" s="110">
        <v>9.7650000000000001E-2</v>
      </c>
      <c r="J518" s="110">
        <v>0.03</v>
      </c>
    </row>
    <row r="519" spans="1:10" ht="22.5">
      <c r="A519" s="106" t="s">
        <v>782</v>
      </c>
      <c r="B519" s="110">
        <v>0.33810000000000001</v>
      </c>
      <c r="C519" s="110">
        <v>0</v>
      </c>
      <c r="D519" s="110">
        <v>0.12920000000000001</v>
      </c>
      <c r="E519" s="110">
        <v>7.0699999999999999E-2</v>
      </c>
      <c r="F519" s="110">
        <v>0</v>
      </c>
      <c r="G519" s="110">
        <v>10</v>
      </c>
      <c r="H519" s="110">
        <v>11</v>
      </c>
      <c r="I519" s="110">
        <v>0.1739</v>
      </c>
      <c r="J519" s="110">
        <v>7.3599999999999999E-2</v>
      </c>
    </row>
    <row r="520" spans="1:10" ht="22.5">
      <c r="A520" s="106" t="s">
        <v>788</v>
      </c>
      <c r="B520" s="110">
        <v>6.7000000000000004E-2</v>
      </c>
      <c r="C520" s="110">
        <v>0</v>
      </c>
      <c r="D520" s="110">
        <v>3.0499999999999999E-2</v>
      </c>
      <c r="E520" s="110">
        <v>2.5000000000000001E-3</v>
      </c>
      <c r="F520" s="110">
        <v>0</v>
      </c>
      <c r="G520" s="110">
        <v>6</v>
      </c>
      <c r="H520" s="110">
        <v>2</v>
      </c>
      <c r="I520" s="110">
        <v>3.6499999999999998E-2</v>
      </c>
      <c r="J520" s="110">
        <v>5.0000000000000001E-3</v>
      </c>
    </row>
    <row r="521" spans="1:10" ht="22.5">
      <c r="A521" s="106" t="s">
        <v>799</v>
      </c>
      <c r="B521" s="110">
        <v>0.62256999999999996</v>
      </c>
      <c r="C521" s="110">
        <v>5.1999999999999998E-2</v>
      </c>
      <c r="D521" s="110">
        <v>9.6549999999999997E-2</v>
      </c>
      <c r="E521" s="110">
        <v>6.2E-2</v>
      </c>
      <c r="F521" s="110">
        <v>0</v>
      </c>
      <c r="G521" s="110">
        <v>43</v>
      </c>
      <c r="H521" s="110">
        <v>14</v>
      </c>
      <c r="I521" s="110">
        <v>0.52102000000000004</v>
      </c>
      <c r="J521" s="110">
        <v>4.5449999999999997E-2</v>
      </c>
    </row>
    <row r="522" spans="1:10" ht="22.5">
      <c r="A522" s="106" t="s">
        <v>804</v>
      </c>
      <c r="B522" s="110">
        <v>0.84460000000000002</v>
      </c>
      <c r="C522" s="110">
        <v>0.12</v>
      </c>
      <c r="D522" s="110">
        <v>0.14530000000000001</v>
      </c>
      <c r="E522" s="110">
        <v>6.5299999999999997E-2</v>
      </c>
      <c r="F522" s="110">
        <v>3</v>
      </c>
      <c r="G522" s="110">
        <v>21</v>
      </c>
      <c r="H522" s="110">
        <v>41</v>
      </c>
      <c r="I522" s="110">
        <v>0.68930000000000002</v>
      </c>
      <c r="J522" s="110">
        <v>0.14699999999999999</v>
      </c>
    </row>
    <row r="523" spans="1:10" ht="22.5">
      <c r="A523" s="106" t="s">
        <v>810</v>
      </c>
      <c r="B523" s="110">
        <v>0.30049999999999999</v>
      </c>
      <c r="C523" s="110">
        <v>0</v>
      </c>
      <c r="D523" s="110">
        <v>2.7E-2</v>
      </c>
      <c r="E523" s="110">
        <v>0</v>
      </c>
      <c r="F523" s="110">
        <v>0</v>
      </c>
      <c r="G523" s="110">
        <v>9</v>
      </c>
      <c r="H523" s="110">
        <v>20</v>
      </c>
      <c r="I523" s="110">
        <v>0.27350000000000002</v>
      </c>
      <c r="J523" s="110">
        <v>7.2499999999999995E-2</v>
      </c>
    </row>
    <row r="524" spans="1:10" ht="22.5">
      <c r="A524" s="106" t="s">
        <v>116</v>
      </c>
      <c r="B524" s="110">
        <v>1.6371800000000001</v>
      </c>
      <c r="C524" s="110">
        <v>3.94076</v>
      </c>
      <c r="D524" s="110">
        <v>1.488</v>
      </c>
      <c r="E524" s="110">
        <v>1.5E-3</v>
      </c>
      <c r="F524" s="110">
        <v>0</v>
      </c>
      <c r="G524" s="110">
        <v>13</v>
      </c>
      <c r="H524" s="110">
        <v>11</v>
      </c>
      <c r="I524" s="110">
        <v>0.14118</v>
      </c>
      <c r="J524" s="110">
        <v>5.3999999999999999E-2</v>
      </c>
    </row>
    <row r="525" spans="1:10" ht="22.5">
      <c r="A525" s="106" t="s">
        <v>119</v>
      </c>
      <c r="B525" s="110">
        <v>7.1999999999999998E-3</v>
      </c>
      <c r="C525" s="110">
        <v>0</v>
      </c>
      <c r="D525" s="110">
        <v>0</v>
      </c>
      <c r="E525" s="110">
        <v>0</v>
      </c>
      <c r="F525" s="110">
        <v>0</v>
      </c>
      <c r="G525" s="110">
        <v>0</v>
      </c>
      <c r="H525" s="110">
        <v>1</v>
      </c>
      <c r="I525" s="110">
        <v>5.0000000000000001E-3</v>
      </c>
      <c r="J525" s="110">
        <v>0</v>
      </c>
    </row>
    <row r="526" spans="1:10" ht="22.5">
      <c r="A526" s="106" t="s">
        <v>827</v>
      </c>
      <c r="B526" s="110">
        <v>0.71099999999999997</v>
      </c>
      <c r="C526" s="110">
        <v>0</v>
      </c>
      <c r="D526" s="110">
        <v>0.53</v>
      </c>
      <c r="E526" s="110">
        <v>0.51500000000000001</v>
      </c>
      <c r="F526" s="110">
        <v>0</v>
      </c>
      <c r="G526" s="110">
        <v>8</v>
      </c>
      <c r="H526" s="110">
        <v>9</v>
      </c>
      <c r="I526" s="110">
        <v>0.18099999999999999</v>
      </c>
      <c r="J526" s="110">
        <v>2.75E-2</v>
      </c>
    </row>
    <row r="527" spans="1:10" ht="22.5">
      <c r="A527" s="106" t="s">
        <v>243</v>
      </c>
      <c r="B527" s="110">
        <v>0.26146999999999998</v>
      </c>
      <c r="C527" s="110">
        <v>2.8769999999999998</v>
      </c>
      <c r="D527" s="110">
        <v>0.01</v>
      </c>
      <c r="E527" s="110">
        <v>0</v>
      </c>
      <c r="F527" s="110">
        <v>0</v>
      </c>
      <c r="G527" s="110">
        <v>12</v>
      </c>
      <c r="H527" s="110">
        <v>17</v>
      </c>
      <c r="I527" s="110">
        <v>0.24646999999999999</v>
      </c>
      <c r="J527" s="110">
        <v>8.5000000000000006E-2</v>
      </c>
    </row>
    <row r="528" spans="1:10" ht="22.5">
      <c r="A528" s="106" t="s">
        <v>837</v>
      </c>
      <c r="B528" s="110">
        <v>0.35320000000000001</v>
      </c>
      <c r="C528" s="110">
        <v>0.01</v>
      </c>
      <c r="D528" s="110">
        <v>0.03</v>
      </c>
      <c r="E528" s="110">
        <v>0</v>
      </c>
      <c r="F528" s="110">
        <v>0</v>
      </c>
      <c r="G528" s="110">
        <v>11</v>
      </c>
      <c r="H528" s="110">
        <v>18</v>
      </c>
      <c r="I528" s="110">
        <v>0.32319999999999999</v>
      </c>
      <c r="J528" s="110">
        <v>0.10299999999999999</v>
      </c>
    </row>
    <row r="529" spans="1:10" ht="22.5">
      <c r="A529" s="106" t="s">
        <v>842</v>
      </c>
      <c r="B529" s="110">
        <v>0.35843000000000003</v>
      </c>
      <c r="C529" s="110">
        <v>8.0000000000000002E-3</v>
      </c>
      <c r="D529" s="110">
        <v>7.0529999999999995E-2</v>
      </c>
      <c r="E529" s="110">
        <v>1.653E-2</v>
      </c>
      <c r="F529" s="110">
        <v>0</v>
      </c>
      <c r="G529" s="110">
        <v>17</v>
      </c>
      <c r="H529" s="110">
        <v>18</v>
      </c>
      <c r="I529" s="110">
        <v>0.27889999999999998</v>
      </c>
      <c r="J529" s="110">
        <v>0.11749999999999999</v>
      </c>
    </row>
    <row r="530" spans="1:10" ht="22.5">
      <c r="A530" s="106" t="s">
        <v>1517</v>
      </c>
      <c r="B530" s="110">
        <v>2.213E-2</v>
      </c>
      <c r="C530" s="110">
        <v>0</v>
      </c>
      <c r="D530" s="110">
        <v>0</v>
      </c>
      <c r="E530" s="110">
        <v>0</v>
      </c>
      <c r="F530" s="110">
        <v>0</v>
      </c>
      <c r="G530" s="110">
        <v>5</v>
      </c>
      <c r="H530" s="110">
        <v>0</v>
      </c>
      <c r="I530" s="110">
        <v>2.213E-2</v>
      </c>
      <c r="J530" s="110">
        <v>0</v>
      </c>
    </row>
    <row r="531" spans="1:10" ht="22.5">
      <c r="A531" s="106" t="s">
        <v>467</v>
      </c>
      <c r="B531" s="110">
        <v>3.7220000000000003E-2</v>
      </c>
      <c r="C531" s="110">
        <v>0</v>
      </c>
      <c r="D531" s="110">
        <v>1.17E-2</v>
      </c>
      <c r="E531" s="110">
        <v>7.0000000000000001E-3</v>
      </c>
      <c r="F531" s="110">
        <v>0</v>
      </c>
      <c r="G531" s="110">
        <v>1</v>
      </c>
      <c r="H531" s="110">
        <v>4</v>
      </c>
      <c r="I531" s="110">
        <v>2.5520000000000001E-2</v>
      </c>
      <c r="J531" s="110">
        <v>5.0000000000000001E-3</v>
      </c>
    </row>
    <row r="532" spans="1:10" ht="45">
      <c r="A532" s="106" t="s">
        <v>379</v>
      </c>
      <c r="B532" s="110">
        <v>1.0111399999999999</v>
      </c>
      <c r="C532" s="110">
        <v>0.3412</v>
      </c>
      <c r="D532" s="110">
        <v>6.4699999999999994E-2</v>
      </c>
      <c r="E532" s="110">
        <v>0</v>
      </c>
      <c r="F532" s="110">
        <v>3</v>
      </c>
      <c r="G532" s="110">
        <v>17</v>
      </c>
      <c r="H532" s="110">
        <v>2</v>
      </c>
      <c r="I532" s="110">
        <v>0.94044000000000005</v>
      </c>
      <c r="J532" s="110">
        <v>0.35682000000000003</v>
      </c>
    </row>
    <row r="533" spans="1:10" ht="22.5">
      <c r="A533" s="106" t="s">
        <v>1518</v>
      </c>
      <c r="B533" s="110">
        <v>1.4E-2</v>
      </c>
      <c r="C533" s="110">
        <v>19.062999999999999</v>
      </c>
      <c r="D533" s="110">
        <v>0</v>
      </c>
      <c r="E533" s="110">
        <v>0</v>
      </c>
      <c r="F533" s="110">
        <v>0</v>
      </c>
      <c r="G533" s="110">
        <v>0</v>
      </c>
      <c r="H533" s="110">
        <v>1</v>
      </c>
      <c r="I533" s="110">
        <v>1.4E-2</v>
      </c>
      <c r="J533" s="110">
        <v>0</v>
      </c>
    </row>
    <row r="534" spans="1:10" ht="22.5">
      <c r="A534" s="106" t="s">
        <v>155</v>
      </c>
      <c r="B534" s="110">
        <v>6.25441</v>
      </c>
      <c r="C534" s="110">
        <v>4.8344899999999997</v>
      </c>
      <c r="D534" s="110">
        <v>4.7938599999999996</v>
      </c>
      <c r="E534" s="110">
        <v>0.56200000000000006</v>
      </c>
      <c r="F534" s="110">
        <v>0</v>
      </c>
      <c r="G534" s="110">
        <v>14</v>
      </c>
      <c r="H534" s="110">
        <v>86</v>
      </c>
      <c r="I534" s="110">
        <v>1.0579099999999999</v>
      </c>
      <c r="J534" s="110">
        <v>0.33361000000000002</v>
      </c>
    </row>
    <row r="535" spans="1:10" ht="33.75">
      <c r="A535" s="106" t="s">
        <v>165</v>
      </c>
      <c r="B535" s="110">
        <v>0.15905</v>
      </c>
      <c r="C535" s="110">
        <v>0</v>
      </c>
      <c r="D535" s="110">
        <v>2.5999999999999999E-2</v>
      </c>
      <c r="E535" s="110">
        <v>5.0000000000000001E-3</v>
      </c>
      <c r="F535" s="110">
        <v>0</v>
      </c>
      <c r="G535" s="110">
        <v>5</v>
      </c>
      <c r="H535" s="110">
        <v>8</v>
      </c>
      <c r="I535" s="110">
        <v>0.13305</v>
      </c>
      <c r="J535" s="110">
        <v>2.8000000000000001E-2</v>
      </c>
    </row>
    <row r="536" spans="1:10" ht="33.75">
      <c r="A536" s="106" t="s">
        <v>180</v>
      </c>
      <c r="B536" s="110">
        <v>0.15175</v>
      </c>
      <c r="C536" s="110">
        <v>0</v>
      </c>
      <c r="D536" s="110">
        <v>1.934E-2</v>
      </c>
      <c r="E536" s="110">
        <v>5.0000000000000001E-3</v>
      </c>
      <c r="F536" s="110">
        <v>0</v>
      </c>
      <c r="G536" s="110">
        <v>3</v>
      </c>
      <c r="H536" s="110">
        <v>9</v>
      </c>
      <c r="I536" s="110">
        <v>0.13241</v>
      </c>
      <c r="J536" s="110">
        <v>5.0000000000000001E-3</v>
      </c>
    </row>
    <row r="537" spans="1:10" ht="22.5">
      <c r="A537" s="106" t="s">
        <v>32</v>
      </c>
      <c r="B537" s="110">
        <v>0.23499999999999999</v>
      </c>
      <c r="C537" s="110">
        <v>0.34411999999999998</v>
      </c>
      <c r="D537" s="110">
        <v>0.2</v>
      </c>
      <c r="E537" s="110">
        <v>0</v>
      </c>
      <c r="F537" s="110">
        <v>0</v>
      </c>
      <c r="G537" s="110">
        <v>1</v>
      </c>
      <c r="H537" s="110">
        <v>0</v>
      </c>
      <c r="I537" s="110">
        <v>3.5000000000000003E-2</v>
      </c>
      <c r="J537" s="110">
        <v>0</v>
      </c>
    </row>
    <row r="538" spans="1:10" ht="22.5">
      <c r="A538" s="106" t="s">
        <v>194</v>
      </c>
      <c r="B538" s="110">
        <v>4.9908599999999996</v>
      </c>
      <c r="C538" s="110">
        <v>0</v>
      </c>
      <c r="D538" s="110">
        <v>4.9908599999999996</v>
      </c>
      <c r="E538" s="110">
        <v>0</v>
      </c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</row>
    <row r="539" spans="1:10" ht="22.5">
      <c r="A539" s="106" t="s">
        <v>199</v>
      </c>
      <c r="B539" s="110">
        <v>6.0400340000000003</v>
      </c>
      <c r="C539" s="110">
        <v>4.981484</v>
      </c>
      <c r="D539" s="110">
        <v>1.8473999999999999</v>
      </c>
      <c r="E539" s="110">
        <v>5.1999999999999998E-3</v>
      </c>
      <c r="F539" s="110">
        <v>4</v>
      </c>
      <c r="G539" s="110">
        <v>134</v>
      </c>
      <c r="H539" s="110">
        <v>1</v>
      </c>
      <c r="I539" s="110">
        <v>3.5873740000000001</v>
      </c>
      <c r="J539" s="110">
        <v>1.917484</v>
      </c>
    </row>
    <row r="540" spans="1:10" ht="22.5">
      <c r="A540" s="106" t="s">
        <v>209</v>
      </c>
      <c r="B540" s="110">
        <v>3.0460319999999999</v>
      </c>
      <c r="C540" s="110">
        <v>2.4764200000000001</v>
      </c>
      <c r="D540" s="110">
        <v>0.38091999999999998</v>
      </c>
      <c r="E540" s="110">
        <v>7.4999999999999997E-2</v>
      </c>
      <c r="F540" s="110">
        <v>3</v>
      </c>
      <c r="G540" s="110">
        <v>82</v>
      </c>
      <c r="H540" s="110">
        <v>1</v>
      </c>
      <c r="I540" s="110">
        <v>2.5250319999999999</v>
      </c>
      <c r="J540" s="110">
        <v>1.44679</v>
      </c>
    </row>
    <row r="541" spans="1:10" ht="22.5">
      <c r="A541" s="106" t="s">
        <v>215</v>
      </c>
      <c r="B541" s="110">
        <v>15.0054</v>
      </c>
      <c r="C541" s="110">
        <v>9.85928</v>
      </c>
      <c r="D541" s="110">
        <v>2.89703</v>
      </c>
      <c r="E541" s="110">
        <v>8.8999999999999996E-2</v>
      </c>
      <c r="F541" s="110">
        <v>8</v>
      </c>
      <c r="G541" s="110">
        <v>46</v>
      </c>
      <c r="H541" s="110">
        <v>0</v>
      </c>
      <c r="I541" s="110">
        <v>6.6858700000000004</v>
      </c>
      <c r="J541" s="110">
        <v>2.27827</v>
      </c>
    </row>
    <row r="542" spans="1:10" ht="22.5">
      <c r="A542" s="106" t="s">
        <v>1596</v>
      </c>
      <c r="B542" s="110">
        <v>62.719970000000004</v>
      </c>
      <c r="C542" s="110">
        <v>60.598399999999998</v>
      </c>
      <c r="D542" s="110">
        <v>7.3483700000000001</v>
      </c>
      <c r="E542" s="110">
        <v>0</v>
      </c>
      <c r="F542" s="110">
        <v>2</v>
      </c>
      <c r="G542" s="110">
        <v>3</v>
      </c>
      <c r="H542" s="110">
        <v>0</v>
      </c>
      <c r="I542" s="110">
        <v>5.9215999999999998</v>
      </c>
      <c r="J542" s="110">
        <v>0.02</v>
      </c>
    </row>
    <row r="543" spans="1:10" ht="22.5">
      <c r="A543" s="106" t="s">
        <v>232</v>
      </c>
      <c r="B543" s="110">
        <v>2.6394799999999998</v>
      </c>
      <c r="C543" s="110">
        <v>1.03698</v>
      </c>
      <c r="D543" s="110">
        <v>0.10392</v>
      </c>
      <c r="E543" s="110">
        <v>0.10392</v>
      </c>
      <c r="F543" s="110">
        <v>3</v>
      </c>
      <c r="G543" s="110">
        <v>8</v>
      </c>
      <c r="H543" s="110">
        <v>1</v>
      </c>
      <c r="I543" s="110">
        <v>1.7981199999999999</v>
      </c>
      <c r="J543" s="110">
        <v>0.30343999999999999</v>
      </c>
    </row>
    <row r="544" spans="1:10" ht="22.5">
      <c r="A544" s="106" t="s">
        <v>235</v>
      </c>
      <c r="B544" s="110">
        <v>11.221</v>
      </c>
      <c r="C544" s="110">
        <v>4.399025</v>
      </c>
      <c r="D544" s="110">
        <v>5.1883400000000002</v>
      </c>
      <c r="E544" s="110">
        <v>1.2999999999999999E-2</v>
      </c>
      <c r="F544" s="110">
        <v>7</v>
      </c>
      <c r="G544" s="110">
        <v>110</v>
      </c>
      <c r="H544" s="110">
        <v>1</v>
      </c>
      <c r="I544" s="110">
        <v>4.8015800000000004</v>
      </c>
      <c r="J544" s="110">
        <v>2.6761400000000002</v>
      </c>
    </row>
    <row r="545" spans="1:10" ht="22.5">
      <c r="A545" s="106" t="s">
        <v>1519</v>
      </c>
      <c r="B545" s="110">
        <v>2.2859999999999998E-2</v>
      </c>
      <c r="C545" s="110">
        <v>5.3409999999999999E-2</v>
      </c>
      <c r="D545" s="110">
        <v>0</v>
      </c>
      <c r="E545" s="110">
        <v>0</v>
      </c>
      <c r="F545" s="110">
        <v>0</v>
      </c>
      <c r="G545" s="110">
        <v>1</v>
      </c>
      <c r="H545" s="110">
        <v>0</v>
      </c>
      <c r="I545" s="110">
        <v>1.43E-2</v>
      </c>
      <c r="J545" s="110">
        <v>0</v>
      </c>
    </row>
    <row r="546" spans="1:10" ht="22.5">
      <c r="A546" s="106" t="s">
        <v>250</v>
      </c>
      <c r="B546" s="110">
        <v>1.7180000000000001E-2</v>
      </c>
      <c r="C546" s="110">
        <v>2.5000000000000001E-2</v>
      </c>
      <c r="D546" s="110">
        <v>0</v>
      </c>
      <c r="E546" s="110">
        <v>0</v>
      </c>
      <c r="F546" s="110">
        <v>0</v>
      </c>
      <c r="G546" s="110">
        <v>2</v>
      </c>
      <c r="H546" s="110">
        <v>0</v>
      </c>
      <c r="I546" s="110">
        <v>8.9800000000000001E-3</v>
      </c>
      <c r="J546" s="110">
        <v>0</v>
      </c>
    </row>
    <row r="547" spans="1:10" ht="22.5">
      <c r="A547" s="106" t="s">
        <v>271</v>
      </c>
      <c r="B547" s="110">
        <v>5.9700000000000003E-2</v>
      </c>
      <c r="C547" s="110">
        <v>0</v>
      </c>
      <c r="D547" s="110">
        <v>0</v>
      </c>
      <c r="E547" s="110">
        <v>0</v>
      </c>
      <c r="F547" s="110">
        <v>2</v>
      </c>
      <c r="G547" s="110">
        <v>1</v>
      </c>
      <c r="H547" s="110">
        <v>0</v>
      </c>
      <c r="I547" s="110">
        <v>5.9700000000000003E-2</v>
      </c>
      <c r="J547" s="110">
        <v>0</v>
      </c>
    </row>
    <row r="548" spans="1:10" ht="22.5">
      <c r="A548" s="106" t="s">
        <v>277</v>
      </c>
      <c r="B548" s="110">
        <v>0.50195999999999996</v>
      </c>
      <c r="C548" s="110">
        <v>7.5999999999999998E-2</v>
      </c>
      <c r="D548" s="110">
        <v>0.10299999999999999</v>
      </c>
      <c r="E548" s="110">
        <v>0</v>
      </c>
      <c r="F548" s="110">
        <v>3</v>
      </c>
      <c r="G548" s="110">
        <v>30</v>
      </c>
      <c r="H548" s="110">
        <v>0</v>
      </c>
      <c r="I548" s="110">
        <v>0.39895999999999998</v>
      </c>
      <c r="J548" s="110">
        <v>0.10885</v>
      </c>
    </row>
    <row r="549" spans="1:10" ht="22.5">
      <c r="A549" s="106" t="s">
        <v>263</v>
      </c>
      <c r="B549" s="110">
        <v>1.2422500000000001</v>
      </c>
      <c r="C549" s="110">
        <v>3.5999999999999997E-2</v>
      </c>
      <c r="D549" s="110">
        <v>1.0029999999999999</v>
      </c>
      <c r="E549" s="110">
        <v>0.98499999999999999</v>
      </c>
      <c r="F549" s="110">
        <v>4</v>
      </c>
      <c r="G549" s="110">
        <v>14</v>
      </c>
      <c r="H549" s="110">
        <v>0</v>
      </c>
      <c r="I549" s="110">
        <v>0.23924999999999999</v>
      </c>
      <c r="J549" s="110">
        <v>4.3099999999999999E-2</v>
      </c>
    </row>
    <row r="550" spans="1:10" ht="22.5">
      <c r="A550" s="106" t="s">
        <v>297</v>
      </c>
      <c r="B550" s="110">
        <v>2.3582000000000001</v>
      </c>
      <c r="C550" s="110">
        <v>1.4</v>
      </c>
      <c r="D550" s="110">
        <v>0.01</v>
      </c>
      <c r="E550" s="110">
        <v>0.01</v>
      </c>
      <c r="F550" s="110">
        <v>0</v>
      </c>
      <c r="G550" s="110">
        <v>7</v>
      </c>
      <c r="H550" s="110">
        <v>6</v>
      </c>
      <c r="I550" s="110">
        <v>0.69740000000000002</v>
      </c>
      <c r="J550" s="110">
        <v>0.54100000000000004</v>
      </c>
    </row>
    <row r="551" spans="1:10" ht="22.5">
      <c r="A551" s="106" t="s">
        <v>301</v>
      </c>
      <c r="B551" s="110">
        <v>0.48554999999999998</v>
      </c>
      <c r="C551" s="110">
        <v>2.5000000000000001E-2</v>
      </c>
      <c r="D551" s="110">
        <v>7.3499999999999996E-2</v>
      </c>
      <c r="E551" s="110">
        <v>2.3E-2</v>
      </c>
      <c r="F551" s="110">
        <v>0</v>
      </c>
      <c r="G551" s="110">
        <v>12</v>
      </c>
      <c r="H551" s="110">
        <v>23</v>
      </c>
      <c r="I551" s="110">
        <v>0.35454999999999998</v>
      </c>
      <c r="J551" s="110">
        <v>7.5999999999999998E-2</v>
      </c>
    </row>
    <row r="552" spans="1:10" ht="22.5">
      <c r="A552" s="106" t="s">
        <v>305</v>
      </c>
      <c r="B552" s="110">
        <v>6.0999999999999999E-2</v>
      </c>
      <c r="C552" s="110">
        <v>0</v>
      </c>
      <c r="D552" s="110">
        <v>2.1000000000000001E-2</v>
      </c>
      <c r="E552" s="110">
        <v>7.0000000000000001E-3</v>
      </c>
      <c r="F552" s="110">
        <v>0</v>
      </c>
      <c r="G552" s="110">
        <v>2</v>
      </c>
      <c r="H552" s="110">
        <v>2</v>
      </c>
      <c r="I552" s="110">
        <v>0.04</v>
      </c>
      <c r="J552" s="110">
        <v>0</v>
      </c>
    </row>
    <row r="553" spans="1:10" ht="22.5">
      <c r="A553" s="106" t="s">
        <v>289</v>
      </c>
      <c r="B553" s="110">
        <v>0.75783999999999996</v>
      </c>
      <c r="C553" s="110">
        <v>3.0800000000000001E-2</v>
      </c>
      <c r="D553" s="110">
        <v>9.1600000000000001E-2</v>
      </c>
      <c r="E553" s="110">
        <v>0.04</v>
      </c>
      <c r="F553" s="110">
        <v>3</v>
      </c>
      <c r="G553" s="110">
        <v>9</v>
      </c>
      <c r="H553" s="110">
        <v>9</v>
      </c>
      <c r="I553" s="110">
        <v>0.66624000000000005</v>
      </c>
      <c r="J553" s="110">
        <v>0.35449999999999998</v>
      </c>
    </row>
    <row r="554" spans="1:10" ht="22.5">
      <c r="A554" s="106" t="s">
        <v>309</v>
      </c>
      <c r="B554" s="110">
        <v>0.42684</v>
      </c>
      <c r="C554" s="110">
        <v>1.052E-2</v>
      </c>
      <c r="D554" s="110">
        <v>3.5999999999999997E-2</v>
      </c>
      <c r="E554" s="110">
        <v>0</v>
      </c>
      <c r="F554" s="110">
        <v>0</v>
      </c>
      <c r="G554" s="110">
        <v>6</v>
      </c>
      <c r="H554" s="110">
        <v>33</v>
      </c>
      <c r="I554" s="110">
        <v>0.38062000000000001</v>
      </c>
      <c r="J554" s="110">
        <v>0.13564000000000001</v>
      </c>
    </row>
    <row r="555" spans="1:10" ht="22.5">
      <c r="A555" s="106" t="s">
        <v>332</v>
      </c>
      <c r="B555" s="110">
        <v>2.4045000000000001</v>
      </c>
      <c r="C555" s="110">
        <v>1.47688</v>
      </c>
      <c r="D555" s="110">
        <v>0.24692</v>
      </c>
      <c r="E555" s="110">
        <v>0.13550000000000001</v>
      </c>
      <c r="F555" s="110">
        <v>8</v>
      </c>
      <c r="G555" s="110">
        <v>33</v>
      </c>
      <c r="H555" s="110">
        <v>52</v>
      </c>
      <c r="I555" s="110">
        <v>1.6945399999999999</v>
      </c>
      <c r="J555" s="110">
        <v>0.29749999999999999</v>
      </c>
    </row>
    <row r="556" spans="1:10" ht="22.5">
      <c r="A556" s="106" t="s">
        <v>344</v>
      </c>
      <c r="B556" s="110">
        <v>0.13975000000000001</v>
      </c>
      <c r="C556" s="110">
        <v>0.2</v>
      </c>
      <c r="D556" s="110">
        <v>0.02</v>
      </c>
      <c r="E556" s="110">
        <v>0</v>
      </c>
      <c r="F556" s="110">
        <v>0</v>
      </c>
      <c r="G556" s="110">
        <v>4</v>
      </c>
      <c r="H556" s="110">
        <v>8</v>
      </c>
      <c r="I556" s="110">
        <v>0.11409999999999999</v>
      </c>
      <c r="J556" s="110">
        <v>0.04</v>
      </c>
    </row>
    <row r="557" spans="1:10" ht="22.5">
      <c r="A557" s="106" t="s">
        <v>353</v>
      </c>
      <c r="B557" s="110">
        <v>0.21915000000000001</v>
      </c>
      <c r="C557" s="110">
        <v>2.423</v>
      </c>
      <c r="D557" s="110">
        <v>5.45E-2</v>
      </c>
      <c r="E557" s="110">
        <v>8.9999999999999993E-3</v>
      </c>
      <c r="F557" s="110">
        <v>0</v>
      </c>
      <c r="G557" s="110">
        <v>2</v>
      </c>
      <c r="H557" s="110">
        <v>8</v>
      </c>
      <c r="I557" s="110">
        <v>0.14965000000000001</v>
      </c>
      <c r="J557" s="110">
        <v>0</v>
      </c>
    </row>
    <row r="558" spans="1:10" ht="22.5">
      <c r="A558" s="106" t="s">
        <v>356</v>
      </c>
      <c r="B558" s="110">
        <v>5.3565899999999997</v>
      </c>
      <c r="C558" s="110">
        <v>0.44019000000000003</v>
      </c>
      <c r="D558" s="110">
        <v>9.6449999999999994E-2</v>
      </c>
      <c r="E558" s="110">
        <v>0.01</v>
      </c>
      <c r="F558" s="110">
        <v>4</v>
      </c>
      <c r="G558" s="110">
        <v>12</v>
      </c>
      <c r="H558" s="110">
        <v>4</v>
      </c>
      <c r="I558" s="110">
        <v>5.2571399999999997</v>
      </c>
      <c r="J558" s="110">
        <v>4.7772500000000004</v>
      </c>
    </row>
    <row r="559" spans="1:10" ht="22.5">
      <c r="A559" s="106" t="s">
        <v>363</v>
      </c>
      <c r="B559" s="110">
        <v>0.2278</v>
      </c>
      <c r="C559" s="110">
        <v>0.10008</v>
      </c>
      <c r="D559" s="110">
        <v>3.0800000000000001E-2</v>
      </c>
      <c r="E559" s="110">
        <v>0</v>
      </c>
      <c r="F559" s="110">
        <v>3</v>
      </c>
      <c r="G559" s="110">
        <v>13</v>
      </c>
      <c r="H559" s="110">
        <v>0</v>
      </c>
      <c r="I559" s="110">
        <v>0.19700000000000001</v>
      </c>
      <c r="J559" s="110">
        <v>4.9700000000000001E-2</v>
      </c>
    </row>
    <row r="560" spans="1:10" ht="22.5">
      <c r="A560" s="106" t="s">
        <v>320</v>
      </c>
      <c r="B560" s="110">
        <v>7.9009200000000002</v>
      </c>
      <c r="C560" s="110">
        <v>4.8409300000000002</v>
      </c>
      <c r="D560" s="110">
        <v>1.7506999999999999</v>
      </c>
      <c r="E560" s="110">
        <v>0</v>
      </c>
      <c r="F560" s="110">
        <v>4</v>
      </c>
      <c r="G560" s="110">
        <v>18</v>
      </c>
      <c r="H560" s="110">
        <v>2</v>
      </c>
      <c r="I560" s="110">
        <v>2.6116700000000002</v>
      </c>
      <c r="J560" s="110">
        <v>0.55720000000000003</v>
      </c>
    </row>
    <row r="561" spans="1:10" ht="22.5">
      <c r="A561" s="106" t="s">
        <v>371</v>
      </c>
      <c r="B561" s="110">
        <v>0.75944</v>
      </c>
      <c r="C561" s="110">
        <v>0.21296000000000001</v>
      </c>
      <c r="D561" s="110">
        <v>0.1183</v>
      </c>
      <c r="E561" s="110">
        <v>5.5E-2</v>
      </c>
      <c r="F561" s="110">
        <v>3</v>
      </c>
      <c r="G561" s="110">
        <v>18</v>
      </c>
      <c r="H561" s="110">
        <v>0</v>
      </c>
      <c r="I561" s="110">
        <v>0.58664000000000005</v>
      </c>
      <c r="J561" s="110">
        <v>0.15842000000000001</v>
      </c>
    </row>
    <row r="562" spans="1:10" ht="33.75">
      <c r="A562" s="106" t="s">
        <v>372</v>
      </c>
      <c r="B562" s="110">
        <v>7.7790850000000002</v>
      </c>
      <c r="C562" s="110">
        <v>6.3173199999999996</v>
      </c>
      <c r="D562" s="110">
        <v>0.32117499999999999</v>
      </c>
      <c r="E562" s="110">
        <v>0</v>
      </c>
      <c r="F562" s="110">
        <v>4</v>
      </c>
      <c r="G562" s="110">
        <v>46</v>
      </c>
      <c r="H562" s="110">
        <v>1</v>
      </c>
      <c r="I562" s="110">
        <v>1.45791</v>
      </c>
      <c r="J562" s="110">
        <v>0.75453999999999999</v>
      </c>
    </row>
    <row r="563" spans="1:10" ht="22.5">
      <c r="A563" s="106" t="s">
        <v>401</v>
      </c>
      <c r="B563" s="110">
        <v>0.80681000000000003</v>
      </c>
      <c r="C563" s="110">
        <v>0.26840000000000003</v>
      </c>
      <c r="D563" s="110">
        <v>0.25878000000000001</v>
      </c>
      <c r="E563" s="110">
        <v>0.06</v>
      </c>
      <c r="F563" s="110">
        <v>4</v>
      </c>
      <c r="G563" s="110">
        <v>24</v>
      </c>
      <c r="H563" s="110">
        <v>5</v>
      </c>
      <c r="I563" s="110">
        <v>0.48713000000000001</v>
      </c>
      <c r="J563" s="110">
        <v>1.8100000000000002E-2</v>
      </c>
    </row>
    <row r="564" spans="1:10" ht="22.5">
      <c r="A564" s="106" t="s">
        <v>423</v>
      </c>
      <c r="B564" s="110">
        <v>1.7999999999999999E-2</v>
      </c>
      <c r="C564" s="110">
        <v>0</v>
      </c>
      <c r="D564" s="110">
        <v>1.2999999999999999E-2</v>
      </c>
      <c r="E564" s="110">
        <v>1.2999999999999999E-2</v>
      </c>
      <c r="F564" s="110">
        <v>0</v>
      </c>
      <c r="G564" s="110">
        <v>0</v>
      </c>
      <c r="H564" s="110">
        <v>1</v>
      </c>
      <c r="I564" s="110">
        <v>5.0000000000000001E-3</v>
      </c>
      <c r="J564" s="110">
        <v>0</v>
      </c>
    </row>
    <row r="565" spans="1:10" ht="22.5">
      <c r="A565" s="106" t="s">
        <v>99</v>
      </c>
      <c r="B565" s="110">
        <v>0.11600000000000001</v>
      </c>
      <c r="C565" s="110">
        <v>0</v>
      </c>
      <c r="D565" s="110">
        <v>0.111</v>
      </c>
      <c r="E565" s="110">
        <v>4.2999999999999997E-2</v>
      </c>
      <c r="F565" s="110">
        <v>0</v>
      </c>
      <c r="G565" s="110">
        <v>0</v>
      </c>
      <c r="H565" s="110">
        <v>1</v>
      </c>
      <c r="I565" s="110">
        <v>5.0000000000000001E-3</v>
      </c>
      <c r="J565" s="110">
        <v>0</v>
      </c>
    </row>
    <row r="566" spans="1:10" ht="22.5">
      <c r="A566" s="106" t="s">
        <v>369</v>
      </c>
      <c r="B566" s="110">
        <v>0.27174999999999999</v>
      </c>
      <c r="C566" s="110">
        <v>0</v>
      </c>
      <c r="D566" s="110">
        <v>9.0749999999999997E-2</v>
      </c>
      <c r="E566" s="110">
        <v>8.2500000000000004E-2</v>
      </c>
      <c r="F566" s="110">
        <v>0</v>
      </c>
      <c r="G566" s="110">
        <v>11</v>
      </c>
      <c r="H566" s="110">
        <v>7</v>
      </c>
      <c r="I566" s="110">
        <v>0.16300000000000001</v>
      </c>
      <c r="J566" s="110">
        <v>1.985E-2</v>
      </c>
    </row>
    <row r="567" spans="1:10" ht="22.5">
      <c r="A567" s="106" t="s">
        <v>137</v>
      </c>
      <c r="B567" s="110">
        <v>7.9630000000000006E-2</v>
      </c>
      <c r="C567" s="110">
        <v>0</v>
      </c>
      <c r="D567" s="110">
        <v>1.4999999999999999E-2</v>
      </c>
      <c r="E567" s="110">
        <v>0</v>
      </c>
      <c r="F567" s="110">
        <v>0</v>
      </c>
      <c r="G567" s="110">
        <v>5</v>
      </c>
      <c r="H567" s="110">
        <v>4</v>
      </c>
      <c r="I567" s="110">
        <v>6.4630000000000007E-2</v>
      </c>
      <c r="J567" s="110">
        <v>1.15E-2</v>
      </c>
    </row>
    <row r="568" spans="1:10" ht="22.5">
      <c r="A568" s="106" t="s">
        <v>434</v>
      </c>
      <c r="B568" s="110">
        <v>2.3900000000000001E-2</v>
      </c>
      <c r="C568" s="110">
        <v>0</v>
      </c>
      <c r="D568" s="110">
        <v>4.0000000000000001E-3</v>
      </c>
      <c r="E568" s="110">
        <v>0</v>
      </c>
      <c r="F568" s="110">
        <v>0</v>
      </c>
      <c r="G568" s="110">
        <v>8</v>
      </c>
      <c r="H568" s="110">
        <v>0</v>
      </c>
      <c r="I568" s="110">
        <v>1.9900000000000001E-2</v>
      </c>
      <c r="J568" s="110">
        <v>1.2999999999999999E-2</v>
      </c>
    </row>
    <row r="569" spans="1:10" ht="22.5">
      <c r="A569" s="106" t="s">
        <v>433</v>
      </c>
      <c r="B569" s="110">
        <v>0.31122</v>
      </c>
      <c r="C569" s="110">
        <v>3.0000000000000001E-3</v>
      </c>
      <c r="D569" s="110">
        <v>0.14412</v>
      </c>
      <c r="E569" s="110">
        <v>4.8070000000000002E-2</v>
      </c>
      <c r="F569" s="110">
        <v>0</v>
      </c>
      <c r="G569" s="110">
        <v>8</v>
      </c>
      <c r="H569" s="110">
        <v>16</v>
      </c>
      <c r="I569" s="110">
        <v>0.1671</v>
      </c>
      <c r="J569" s="110">
        <v>6.3399999999999998E-2</v>
      </c>
    </row>
    <row r="570" spans="1:10" ht="22.5">
      <c r="A570" s="106" t="s">
        <v>456</v>
      </c>
      <c r="B570" s="110">
        <v>5.2990000000000002E-2</v>
      </c>
      <c r="C570" s="110">
        <v>0</v>
      </c>
      <c r="D570" s="110">
        <v>4.8750000000000002E-2</v>
      </c>
      <c r="E570" s="110">
        <v>0.03</v>
      </c>
      <c r="F570" s="110">
        <v>0</v>
      </c>
      <c r="G570" s="110">
        <v>1</v>
      </c>
      <c r="H570" s="110">
        <v>0</v>
      </c>
      <c r="I570" s="110">
        <v>4.2399999999999998E-3</v>
      </c>
      <c r="J570" s="110">
        <v>0</v>
      </c>
    </row>
    <row r="571" spans="1:10" ht="33.75">
      <c r="A571" s="106" t="s">
        <v>367</v>
      </c>
      <c r="B571" s="110">
        <v>1.2450000000000001</v>
      </c>
      <c r="C571" s="110">
        <v>0.16500000000000001</v>
      </c>
      <c r="D571" s="110">
        <v>0.26</v>
      </c>
      <c r="E571" s="110">
        <v>0</v>
      </c>
      <c r="F571" s="110">
        <v>2</v>
      </c>
      <c r="G571" s="110">
        <v>9</v>
      </c>
      <c r="H571" s="110">
        <v>1</v>
      </c>
      <c r="I571" s="110">
        <v>0.98</v>
      </c>
      <c r="J571" s="110">
        <v>0.15</v>
      </c>
    </row>
    <row r="572" spans="1:10" ht="22.5">
      <c r="A572" s="106" t="s">
        <v>498</v>
      </c>
      <c r="B572" s="110">
        <v>25.872109999999999</v>
      </c>
      <c r="C572" s="110">
        <v>3.6415199999999999</v>
      </c>
      <c r="D572" s="110">
        <v>1.2517</v>
      </c>
      <c r="E572" s="110">
        <v>0.1237</v>
      </c>
      <c r="F572" s="110">
        <v>3</v>
      </c>
      <c r="G572" s="110">
        <v>43</v>
      </c>
      <c r="H572" s="110">
        <v>79</v>
      </c>
      <c r="I572" s="110">
        <v>8.32911</v>
      </c>
      <c r="J572" s="110">
        <v>0.18</v>
      </c>
    </row>
    <row r="573" spans="1:10" ht="22.5">
      <c r="A573" s="106" t="s">
        <v>526</v>
      </c>
      <c r="B573" s="110">
        <v>2.9179200000000001</v>
      </c>
      <c r="C573" s="110">
        <v>0.113</v>
      </c>
      <c r="D573" s="110">
        <v>1.1465700000000001</v>
      </c>
      <c r="E573" s="110">
        <v>0.2475</v>
      </c>
      <c r="F573" s="110">
        <v>4</v>
      </c>
      <c r="G573" s="110">
        <v>18</v>
      </c>
      <c r="H573" s="110">
        <v>96</v>
      </c>
      <c r="I573" s="110">
        <v>1.64825</v>
      </c>
      <c r="J573" s="110">
        <v>0.23799999999999999</v>
      </c>
    </row>
    <row r="574" spans="1:10" ht="22.5">
      <c r="A574" s="106" t="s">
        <v>525</v>
      </c>
      <c r="B574" s="110">
        <v>3.8197999999999999</v>
      </c>
      <c r="C574" s="110">
        <v>2.7679999999999998</v>
      </c>
      <c r="D574" s="110">
        <v>0.12</v>
      </c>
      <c r="E574" s="110">
        <v>0</v>
      </c>
      <c r="F574" s="110">
        <v>1</v>
      </c>
      <c r="G574" s="110">
        <v>3</v>
      </c>
      <c r="H574" s="110">
        <v>1</v>
      </c>
      <c r="I574" s="110">
        <v>1.0888</v>
      </c>
      <c r="J574" s="110">
        <v>0</v>
      </c>
    </row>
    <row r="575" spans="1:10" ht="22.5">
      <c r="A575" s="106" t="s">
        <v>490</v>
      </c>
      <c r="B575" s="110">
        <v>0.10256999999999999</v>
      </c>
      <c r="C575" s="110">
        <v>0</v>
      </c>
      <c r="D575" s="110">
        <v>2.3E-2</v>
      </c>
      <c r="E575" s="110">
        <v>0</v>
      </c>
      <c r="F575" s="110">
        <v>0</v>
      </c>
      <c r="G575" s="110">
        <v>8</v>
      </c>
      <c r="H575" s="110">
        <v>2</v>
      </c>
      <c r="I575" s="110">
        <v>7.9570000000000002E-2</v>
      </c>
      <c r="J575" s="110">
        <v>3.9100000000000003E-2</v>
      </c>
    </row>
    <row r="576" spans="1:10" ht="22.5">
      <c r="A576" s="106" t="s">
        <v>531</v>
      </c>
      <c r="B576" s="110">
        <v>0.504</v>
      </c>
      <c r="C576" s="110">
        <v>0.12325999999999999</v>
      </c>
      <c r="D576" s="110">
        <v>0.16972999999999999</v>
      </c>
      <c r="E576" s="110">
        <v>0</v>
      </c>
      <c r="F576" s="110">
        <v>2</v>
      </c>
      <c r="G576" s="110">
        <v>4</v>
      </c>
      <c r="H576" s="110">
        <v>15</v>
      </c>
      <c r="I576" s="110">
        <v>0.33427000000000001</v>
      </c>
      <c r="J576" s="110">
        <v>6.4000000000000001E-2</v>
      </c>
    </row>
    <row r="577" spans="1:10" ht="22.5">
      <c r="A577" s="106" t="s">
        <v>538</v>
      </c>
      <c r="B577" s="110">
        <v>3.5000000000000003E-2</v>
      </c>
      <c r="C577" s="110">
        <v>4.4999999999999997E-3</v>
      </c>
      <c r="D577" s="110">
        <v>0</v>
      </c>
      <c r="E577" s="110">
        <v>0</v>
      </c>
      <c r="F577" s="110">
        <v>0</v>
      </c>
      <c r="G577" s="110">
        <v>3</v>
      </c>
      <c r="H577" s="110">
        <v>3</v>
      </c>
      <c r="I577" s="110">
        <v>3.5000000000000003E-2</v>
      </c>
      <c r="J577" s="110">
        <v>6.0000000000000001E-3</v>
      </c>
    </row>
    <row r="578" spans="1:10" ht="22.5">
      <c r="A578" s="106" t="s">
        <v>547</v>
      </c>
      <c r="B578" s="110">
        <v>0.29410999999999998</v>
      </c>
      <c r="C578" s="110">
        <v>1.0780000000000001</v>
      </c>
      <c r="D578" s="110">
        <v>0</v>
      </c>
      <c r="E578" s="110">
        <v>0</v>
      </c>
      <c r="F578" s="110">
        <v>4</v>
      </c>
      <c r="G578" s="110">
        <v>4</v>
      </c>
      <c r="H578" s="110">
        <v>1</v>
      </c>
      <c r="I578" s="110">
        <v>0.29410999999999998</v>
      </c>
      <c r="J578" s="110">
        <v>0</v>
      </c>
    </row>
    <row r="579" spans="1:10" ht="33.75">
      <c r="A579" s="106" t="s">
        <v>560</v>
      </c>
      <c r="B579" s="110">
        <v>0.65839999999999999</v>
      </c>
      <c r="C579" s="110">
        <v>5.3999999999999999E-2</v>
      </c>
      <c r="D579" s="110">
        <v>0.375</v>
      </c>
      <c r="E579" s="110">
        <v>2.7E-2</v>
      </c>
      <c r="F579" s="110">
        <v>0</v>
      </c>
      <c r="G579" s="110">
        <v>6</v>
      </c>
      <c r="H579" s="110">
        <v>11</v>
      </c>
      <c r="I579" s="110">
        <v>0.22040000000000001</v>
      </c>
      <c r="J579" s="110">
        <v>0.104</v>
      </c>
    </row>
    <row r="580" spans="1:10" ht="22.5">
      <c r="A580" s="106" t="s">
        <v>524</v>
      </c>
      <c r="B580" s="110">
        <v>1.2E-2</v>
      </c>
      <c r="C580" s="110">
        <v>0</v>
      </c>
      <c r="D580" s="110">
        <v>0</v>
      </c>
      <c r="E580" s="110">
        <v>0</v>
      </c>
      <c r="F580" s="110">
        <v>0</v>
      </c>
      <c r="G580" s="110">
        <v>0</v>
      </c>
      <c r="H580" s="110">
        <v>1</v>
      </c>
      <c r="I580" s="110">
        <v>1.2E-2</v>
      </c>
      <c r="J580" s="110">
        <v>0</v>
      </c>
    </row>
    <row r="581" spans="1:10" ht="22.5">
      <c r="A581" s="106" t="s">
        <v>567</v>
      </c>
      <c r="B581" s="110">
        <v>0.76149999999999995</v>
      </c>
      <c r="C581" s="110">
        <v>1.2E-2</v>
      </c>
      <c r="D581" s="110">
        <v>0.34499999999999997</v>
      </c>
      <c r="E581" s="110">
        <v>9.7000000000000003E-2</v>
      </c>
      <c r="F581" s="110">
        <v>0</v>
      </c>
      <c r="G581" s="110">
        <v>3</v>
      </c>
      <c r="H581" s="110">
        <v>47</v>
      </c>
      <c r="I581" s="110">
        <v>0.41649999999999998</v>
      </c>
      <c r="J581" s="110">
        <v>5.7000000000000002E-2</v>
      </c>
    </row>
    <row r="582" spans="1:10" ht="22.5">
      <c r="A582" s="106" t="s">
        <v>133</v>
      </c>
      <c r="B582" s="110">
        <v>3.0000000000000001E-3</v>
      </c>
      <c r="C582" s="110">
        <v>0</v>
      </c>
      <c r="D582" s="110">
        <v>0</v>
      </c>
      <c r="E582" s="110">
        <v>0</v>
      </c>
      <c r="F582" s="110">
        <v>0</v>
      </c>
      <c r="G582" s="110">
        <v>0</v>
      </c>
      <c r="H582" s="110">
        <v>1</v>
      </c>
      <c r="I582" s="110">
        <v>3.0000000000000001E-3</v>
      </c>
      <c r="J582" s="110">
        <v>0</v>
      </c>
    </row>
    <row r="583" spans="1:10" ht="33.75">
      <c r="A583" s="106" t="s">
        <v>576</v>
      </c>
      <c r="B583" s="110">
        <v>0.52400000000000002</v>
      </c>
      <c r="C583" s="110">
        <v>0.01</v>
      </c>
      <c r="D583" s="110">
        <v>6.6199999999999995E-2</v>
      </c>
      <c r="E583" s="110">
        <v>3.4200000000000001E-2</v>
      </c>
      <c r="F583" s="110">
        <v>0</v>
      </c>
      <c r="G583" s="110">
        <v>14</v>
      </c>
      <c r="H583" s="110">
        <v>38</v>
      </c>
      <c r="I583" s="110">
        <v>0.44379999999999997</v>
      </c>
      <c r="J583" s="110">
        <v>3.7999999999999999E-2</v>
      </c>
    </row>
    <row r="584" spans="1:10" ht="33.75">
      <c r="A584" s="106" t="s">
        <v>586</v>
      </c>
      <c r="B584" s="110">
        <v>0.26362999999999998</v>
      </c>
      <c r="C584" s="110">
        <v>0</v>
      </c>
      <c r="D584" s="110">
        <v>9.9799999999999993E-3</v>
      </c>
      <c r="E584" s="110">
        <v>0</v>
      </c>
      <c r="F584" s="110">
        <v>0</v>
      </c>
      <c r="G584" s="110">
        <v>17</v>
      </c>
      <c r="H584" s="110">
        <v>10</v>
      </c>
      <c r="I584" s="110">
        <v>0.25364999999999999</v>
      </c>
      <c r="J584" s="110">
        <v>5.5500000000000001E-2</v>
      </c>
    </row>
    <row r="585" spans="1:10" ht="33.75">
      <c r="A585" s="106" t="s">
        <v>594</v>
      </c>
      <c r="B585" s="110">
        <v>0.23699999999999999</v>
      </c>
      <c r="C585" s="110">
        <v>4.0000000000000001E-3</v>
      </c>
      <c r="D585" s="110">
        <v>3.9E-2</v>
      </c>
      <c r="E585" s="110">
        <v>3.9E-2</v>
      </c>
      <c r="F585" s="110">
        <v>0</v>
      </c>
      <c r="G585" s="110">
        <v>10</v>
      </c>
      <c r="H585" s="110">
        <v>21</v>
      </c>
      <c r="I585" s="110">
        <v>0.19800000000000001</v>
      </c>
      <c r="J585" s="110">
        <v>6.6500000000000004E-2</v>
      </c>
    </row>
    <row r="586" spans="1:10" ht="22.5">
      <c r="A586" s="106" t="s">
        <v>613</v>
      </c>
      <c r="B586" s="110">
        <v>4.3656499999999996</v>
      </c>
      <c r="C586" s="110">
        <v>5.5E-2</v>
      </c>
      <c r="D586" s="110">
        <v>1.71852</v>
      </c>
      <c r="E586" s="110">
        <v>0.67344999999999999</v>
      </c>
      <c r="F586" s="110">
        <v>0</v>
      </c>
      <c r="G586" s="110">
        <v>8</v>
      </c>
      <c r="H586" s="110">
        <v>204</v>
      </c>
      <c r="I586" s="110">
        <v>2.4179300000000001</v>
      </c>
      <c r="J586" s="110">
        <v>1.06623</v>
      </c>
    </row>
    <row r="587" spans="1:10" ht="22.5">
      <c r="A587" s="106" t="s">
        <v>611</v>
      </c>
      <c r="B587" s="110">
        <v>5.4966400000000002</v>
      </c>
      <c r="C587" s="110">
        <v>5.9468800000000002</v>
      </c>
      <c r="D587" s="110">
        <v>3.9853999999999998</v>
      </c>
      <c r="E587" s="110">
        <v>1.2524</v>
      </c>
      <c r="F587" s="110">
        <v>0</v>
      </c>
      <c r="G587" s="110">
        <v>18</v>
      </c>
      <c r="H587" s="110">
        <v>25</v>
      </c>
      <c r="I587" s="110">
        <v>1.39724</v>
      </c>
      <c r="J587" s="110">
        <v>0.58665</v>
      </c>
    </row>
    <row r="588" spans="1:10" ht="22.5">
      <c r="A588" s="106" t="s">
        <v>621</v>
      </c>
      <c r="B588" s="110">
        <v>1.45187</v>
      </c>
      <c r="C588" s="110">
        <v>1.0529999999999999</v>
      </c>
      <c r="D588" s="110">
        <v>0.80105000000000004</v>
      </c>
      <c r="E588" s="110">
        <v>0.34210000000000002</v>
      </c>
      <c r="F588" s="110">
        <v>0</v>
      </c>
      <c r="G588" s="110">
        <v>10</v>
      </c>
      <c r="H588" s="110">
        <v>26</v>
      </c>
      <c r="I588" s="110">
        <v>0.65081999999999995</v>
      </c>
      <c r="J588" s="110">
        <v>0.16172</v>
      </c>
    </row>
    <row r="589" spans="1:10" ht="22.5">
      <c r="A589" s="106" t="s">
        <v>627</v>
      </c>
      <c r="B589" s="110">
        <v>3.6773600000000002</v>
      </c>
      <c r="C589" s="110">
        <v>2.8133499999999998</v>
      </c>
      <c r="D589" s="110">
        <v>1.8478300000000001</v>
      </c>
      <c r="E589" s="110">
        <v>0.23050000000000001</v>
      </c>
      <c r="F589" s="110">
        <v>0</v>
      </c>
      <c r="G589" s="110">
        <v>39</v>
      </c>
      <c r="H589" s="110">
        <v>133</v>
      </c>
      <c r="I589" s="110">
        <v>1.51983</v>
      </c>
      <c r="J589" s="110">
        <v>0.29126000000000002</v>
      </c>
    </row>
    <row r="590" spans="1:10" ht="22.5">
      <c r="A590" s="106" t="s">
        <v>697</v>
      </c>
      <c r="B590" s="110">
        <v>5.6886650000000003</v>
      </c>
      <c r="C590" s="110">
        <v>2.8204099999999999</v>
      </c>
      <c r="D590" s="110">
        <v>8.8999999999999996E-2</v>
      </c>
      <c r="E590" s="110">
        <v>3.15E-3</v>
      </c>
      <c r="F590" s="110">
        <v>3</v>
      </c>
      <c r="G590" s="110">
        <v>138</v>
      </c>
      <c r="H590" s="110">
        <v>27</v>
      </c>
      <c r="I590" s="110">
        <v>1.5550949999999999</v>
      </c>
      <c r="J590" s="110">
        <v>0.52644000000000002</v>
      </c>
    </row>
    <row r="591" spans="1:10" ht="22.5">
      <c r="A591" s="106" t="s">
        <v>699</v>
      </c>
      <c r="B591" s="110">
        <v>7.8049999999999994E-2</v>
      </c>
      <c r="C591" s="110">
        <v>0</v>
      </c>
      <c r="D591" s="110">
        <v>7.0499999999999998E-3</v>
      </c>
      <c r="E591" s="110">
        <v>0</v>
      </c>
      <c r="F591" s="110">
        <v>0</v>
      </c>
      <c r="G591" s="110">
        <v>11</v>
      </c>
      <c r="H591" s="110">
        <v>3</v>
      </c>
      <c r="I591" s="110">
        <v>6.6500000000000004E-2</v>
      </c>
      <c r="J591" s="110">
        <v>9.5999999999999992E-3</v>
      </c>
    </row>
    <row r="592" spans="1:10" ht="33.75">
      <c r="A592" s="106" t="s">
        <v>701</v>
      </c>
      <c r="B592" s="110">
        <v>0.62381500000000001</v>
      </c>
      <c r="C592" s="110">
        <v>0</v>
      </c>
      <c r="D592" s="110">
        <v>0.3614</v>
      </c>
      <c r="E592" s="110">
        <v>2.3900000000000001E-2</v>
      </c>
      <c r="F592" s="110">
        <v>0</v>
      </c>
      <c r="G592" s="110">
        <v>28</v>
      </c>
      <c r="H592" s="110">
        <v>10</v>
      </c>
      <c r="I592" s="110">
        <v>0.26241500000000001</v>
      </c>
      <c r="J592" s="110">
        <v>0.112705</v>
      </c>
    </row>
    <row r="593" spans="1:10" ht="33.75">
      <c r="A593" s="106" t="s">
        <v>657</v>
      </c>
      <c r="B593" s="110">
        <v>1.5098499999999999</v>
      </c>
      <c r="C593" s="110">
        <v>15.61871</v>
      </c>
      <c r="D593" s="110">
        <v>0</v>
      </c>
      <c r="E593" s="110">
        <v>0</v>
      </c>
      <c r="F593" s="110">
        <v>3</v>
      </c>
      <c r="G593" s="110">
        <v>59</v>
      </c>
      <c r="H593" s="110">
        <v>0</v>
      </c>
      <c r="I593" s="110">
        <v>1.5098499999999999</v>
      </c>
      <c r="J593" s="110">
        <v>0.36686000000000002</v>
      </c>
    </row>
    <row r="594" spans="1:10" ht="22.5">
      <c r="A594" s="106" t="s">
        <v>50</v>
      </c>
      <c r="B594" s="110">
        <v>5.6559999999999999E-2</v>
      </c>
      <c r="C594" s="110">
        <v>0</v>
      </c>
      <c r="D594" s="110">
        <v>4.4359999999999997E-2</v>
      </c>
      <c r="E594" s="110">
        <v>0.02</v>
      </c>
      <c r="F594" s="110">
        <v>0</v>
      </c>
      <c r="G594" s="110">
        <v>3</v>
      </c>
      <c r="H594" s="110">
        <v>0</v>
      </c>
      <c r="I594" s="110">
        <v>1.2200000000000001E-2</v>
      </c>
      <c r="J594" s="110">
        <v>0</v>
      </c>
    </row>
    <row r="595" spans="1:10" ht="22.5">
      <c r="A595" s="106" t="s">
        <v>483</v>
      </c>
      <c r="B595" s="110">
        <v>0.74451999999999996</v>
      </c>
      <c r="C595" s="110">
        <v>3.977E-2</v>
      </c>
      <c r="D595" s="110">
        <v>0.28944999999999999</v>
      </c>
      <c r="E595" s="110">
        <v>0.21199999999999999</v>
      </c>
      <c r="F595" s="110">
        <v>0</v>
      </c>
      <c r="G595" s="110">
        <v>9</v>
      </c>
      <c r="H595" s="110">
        <v>48</v>
      </c>
      <c r="I595" s="110">
        <v>0.40237000000000001</v>
      </c>
      <c r="J595" s="110">
        <v>0.15862999999999999</v>
      </c>
    </row>
    <row r="596" spans="1:10" ht="22.5">
      <c r="A596" s="106" t="s">
        <v>419</v>
      </c>
      <c r="B596" s="110">
        <v>3.0000000000000001E-3</v>
      </c>
      <c r="C596" s="110">
        <v>0</v>
      </c>
      <c r="D596" s="110">
        <v>3.0000000000000001E-3</v>
      </c>
      <c r="E596" s="110">
        <v>0</v>
      </c>
      <c r="F596" s="110">
        <v>0</v>
      </c>
      <c r="G596" s="110">
        <v>0</v>
      </c>
      <c r="H596" s="110">
        <v>0</v>
      </c>
      <c r="I596" s="110">
        <v>0</v>
      </c>
      <c r="J596" s="110">
        <v>0</v>
      </c>
    </row>
    <row r="597" spans="1:10" ht="22.5">
      <c r="A597" s="106" t="s">
        <v>432</v>
      </c>
      <c r="B597" s="110">
        <v>0.16614999999999999</v>
      </c>
      <c r="C597" s="110">
        <v>8.0000000000000002E-3</v>
      </c>
      <c r="D597" s="110">
        <v>9.9150000000000002E-2</v>
      </c>
      <c r="E597" s="110">
        <v>3.9E-2</v>
      </c>
      <c r="F597" s="110">
        <v>0</v>
      </c>
      <c r="G597" s="110">
        <v>2</v>
      </c>
      <c r="H597" s="110">
        <v>3</v>
      </c>
      <c r="I597" s="110">
        <v>5.8999999999999997E-2</v>
      </c>
      <c r="J597" s="110">
        <v>2.9000000000000001E-2</v>
      </c>
    </row>
    <row r="598" spans="1:10" ht="22.5">
      <c r="A598" s="106" t="s">
        <v>416</v>
      </c>
      <c r="B598" s="110">
        <v>8.0649999999999999E-2</v>
      </c>
      <c r="C598" s="110">
        <v>0</v>
      </c>
      <c r="D598" s="110">
        <v>5.305E-2</v>
      </c>
      <c r="E598" s="110">
        <v>0</v>
      </c>
      <c r="F598" s="110">
        <v>0</v>
      </c>
      <c r="G598" s="110">
        <v>0</v>
      </c>
      <c r="H598" s="110">
        <v>1</v>
      </c>
      <c r="I598" s="110">
        <v>0.01</v>
      </c>
      <c r="J598" s="110">
        <v>0.01</v>
      </c>
    </row>
    <row r="599" spans="1:10" ht="22.5">
      <c r="A599" s="106" t="s">
        <v>501</v>
      </c>
      <c r="B599" s="110">
        <v>0.22073999999999999</v>
      </c>
      <c r="C599" s="110">
        <v>9.0109999999999996E-2</v>
      </c>
      <c r="D599" s="110">
        <v>7.0000000000000001E-3</v>
      </c>
      <c r="E599" s="110">
        <v>0</v>
      </c>
      <c r="F599" s="110">
        <v>0</v>
      </c>
      <c r="G599" s="110">
        <v>7</v>
      </c>
      <c r="H599" s="110">
        <v>15</v>
      </c>
      <c r="I599" s="110">
        <v>0.21374000000000001</v>
      </c>
      <c r="J599" s="110">
        <v>5.3999999999999999E-2</v>
      </c>
    </row>
    <row r="600" spans="1:10" ht="22.5">
      <c r="A600" s="106" t="s">
        <v>510</v>
      </c>
      <c r="B600" s="110">
        <v>0.54449999999999998</v>
      </c>
      <c r="C600" s="110">
        <v>1.2E-2</v>
      </c>
      <c r="D600" s="110">
        <v>0.129</v>
      </c>
      <c r="E600" s="110">
        <v>0.06</v>
      </c>
      <c r="F600" s="110">
        <v>0</v>
      </c>
      <c r="G600" s="110">
        <v>15</v>
      </c>
      <c r="H600" s="110">
        <v>29</v>
      </c>
      <c r="I600" s="110">
        <v>0.41149999999999998</v>
      </c>
      <c r="J600" s="110">
        <v>9.5000000000000001E-2</v>
      </c>
    </row>
    <row r="601" spans="1:10" ht="22.5">
      <c r="A601" s="106" t="s">
        <v>548</v>
      </c>
      <c r="B601" s="110">
        <v>0.39854000000000001</v>
      </c>
      <c r="C601" s="110">
        <v>0.1</v>
      </c>
      <c r="D601" s="110">
        <v>4.6190000000000002E-2</v>
      </c>
      <c r="E601" s="110">
        <v>0</v>
      </c>
      <c r="F601" s="110">
        <v>0</v>
      </c>
      <c r="G601" s="110">
        <v>19</v>
      </c>
      <c r="H601" s="110">
        <v>14</v>
      </c>
      <c r="I601" s="110">
        <v>0.25235000000000002</v>
      </c>
      <c r="J601" s="110">
        <v>0.05</v>
      </c>
    </row>
    <row r="602" spans="1:10" ht="33.75">
      <c r="A602" s="106" t="s">
        <v>520</v>
      </c>
      <c r="B602" s="110">
        <v>2.4192</v>
      </c>
      <c r="C602" s="110">
        <v>0</v>
      </c>
      <c r="D602" s="110">
        <v>2.2149999999999999</v>
      </c>
      <c r="E602" s="110">
        <v>5.0000000000000001E-3</v>
      </c>
      <c r="F602" s="110">
        <v>0</v>
      </c>
      <c r="G602" s="110">
        <v>10</v>
      </c>
      <c r="H602" s="110">
        <v>28</v>
      </c>
      <c r="I602" s="110">
        <v>0.20419999999999999</v>
      </c>
      <c r="J602" s="110">
        <v>5.8999999999999997E-2</v>
      </c>
    </row>
    <row r="603" spans="1:10" ht="22.5">
      <c r="A603" s="106" t="s">
        <v>574</v>
      </c>
      <c r="B603" s="110">
        <v>1.93577</v>
      </c>
      <c r="C603" s="110">
        <v>6.25E-2</v>
      </c>
      <c r="D603" s="110">
        <v>1.0745899999999999</v>
      </c>
      <c r="E603" s="110">
        <v>0.1065</v>
      </c>
      <c r="F603" s="110">
        <v>0</v>
      </c>
      <c r="G603" s="110">
        <v>40</v>
      </c>
      <c r="H603" s="110">
        <v>40</v>
      </c>
      <c r="I603" s="110">
        <v>0.74568000000000001</v>
      </c>
      <c r="J603" s="110">
        <v>0.29949999999999999</v>
      </c>
    </row>
    <row r="604" spans="1:10" ht="22.5">
      <c r="A604" s="106" t="s">
        <v>591</v>
      </c>
      <c r="B604" s="110">
        <v>1.0210900000000001</v>
      </c>
      <c r="C604" s="110">
        <v>1.4500000000000001E-2</v>
      </c>
      <c r="D604" s="110">
        <v>0.25900000000000001</v>
      </c>
      <c r="E604" s="110">
        <v>3.1E-2</v>
      </c>
      <c r="F604" s="110">
        <v>0</v>
      </c>
      <c r="G604" s="110">
        <v>13</v>
      </c>
      <c r="H604" s="110">
        <v>43</v>
      </c>
      <c r="I604" s="110">
        <v>0.67459000000000002</v>
      </c>
      <c r="J604" s="110">
        <v>0.13320000000000001</v>
      </c>
    </row>
    <row r="605" spans="1:10" ht="22.5">
      <c r="A605" s="106" t="s">
        <v>1520</v>
      </c>
      <c r="B605" s="110">
        <v>0.108</v>
      </c>
      <c r="C605" s="110">
        <v>0.1265</v>
      </c>
      <c r="D605" s="110">
        <v>7.0000000000000001E-3</v>
      </c>
      <c r="E605" s="110">
        <v>0</v>
      </c>
      <c r="F605" s="110">
        <v>0</v>
      </c>
      <c r="G605" s="110">
        <v>5</v>
      </c>
      <c r="H605" s="110">
        <v>8</v>
      </c>
      <c r="I605" s="110">
        <v>7.8E-2</v>
      </c>
      <c r="J605" s="110">
        <v>2.35E-2</v>
      </c>
    </row>
    <row r="606" spans="1:10" ht="22.5">
      <c r="A606" s="106" t="s">
        <v>686</v>
      </c>
      <c r="B606" s="110">
        <v>0.18856999999999999</v>
      </c>
      <c r="C606" s="110">
        <v>27.015999999999998</v>
      </c>
      <c r="D606" s="110">
        <v>1.38E-2</v>
      </c>
      <c r="E606" s="110">
        <v>0</v>
      </c>
      <c r="F606" s="110">
        <v>1</v>
      </c>
      <c r="G606" s="110">
        <v>19</v>
      </c>
      <c r="H606" s="110">
        <v>9</v>
      </c>
      <c r="I606" s="110">
        <v>0.17477000000000001</v>
      </c>
      <c r="J606" s="110">
        <v>1.6E-2</v>
      </c>
    </row>
    <row r="607" spans="1:10">
      <c r="A607" s="106" t="s">
        <v>264</v>
      </c>
      <c r="B607" s="110">
        <v>0.75734000000000001</v>
      </c>
      <c r="C607" s="110">
        <v>0.2369</v>
      </c>
      <c r="D607" s="110">
        <v>3.1E-2</v>
      </c>
      <c r="E607" s="110">
        <v>0</v>
      </c>
      <c r="F607" s="110">
        <v>3</v>
      </c>
      <c r="G607" s="110">
        <v>11</v>
      </c>
      <c r="H607" s="110">
        <v>8</v>
      </c>
      <c r="I607" s="110">
        <v>0.50634000000000001</v>
      </c>
      <c r="J607" s="110">
        <v>3.4500000000000003E-2</v>
      </c>
    </row>
    <row r="608" spans="1:10" ht="33.75">
      <c r="A608" s="106" t="s">
        <v>652</v>
      </c>
      <c r="B608" s="110">
        <v>0.14369999999999999</v>
      </c>
      <c r="C608" s="110">
        <v>4.5199999999999997E-3</v>
      </c>
      <c r="D608" s="110">
        <v>5.0000000000000001E-3</v>
      </c>
      <c r="E608" s="110">
        <v>0</v>
      </c>
      <c r="F608" s="110">
        <v>0</v>
      </c>
      <c r="G608" s="110">
        <v>11</v>
      </c>
      <c r="H608" s="110">
        <v>5</v>
      </c>
      <c r="I608" s="110">
        <v>0.13417999999999999</v>
      </c>
      <c r="J608" s="110">
        <v>4.6370000000000001E-2</v>
      </c>
    </row>
    <row r="609" spans="1:10" ht="22.5">
      <c r="A609" s="106" t="s">
        <v>718</v>
      </c>
      <c r="B609" s="110">
        <v>0.47692000000000001</v>
      </c>
      <c r="C609" s="110">
        <v>1.447E-2</v>
      </c>
      <c r="D609" s="110">
        <v>4.8000000000000001E-2</v>
      </c>
      <c r="E609" s="110">
        <v>1.2500000000000001E-2</v>
      </c>
      <c r="F609" s="110">
        <v>0</v>
      </c>
      <c r="G609" s="110">
        <v>23</v>
      </c>
      <c r="H609" s="110">
        <v>29</v>
      </c>
      <c r="I609" s="110">
        <v>0.42892000000000002</v>
      </c>
      <c r="J609" s="110">
        <v>0.1038</v>
      </c>
    </row>
    <row r="610" spans="1:10" ht="22.5">
      <c r="A610" s="106" t="s">
        <v>724</v>
      </c>
      <c r="B610" s="110">
        <v>0.14174999999999999</v>
      </c>
      <c r="C610" s="110">
        <v>0</v>
      </c>
      <c r="D610" s="110">
        <v>0</v>
      </c>
      <c r="E610" s="110">
        <v>0</v>
      </c>
      <c r="F610" s="110">
        <v>0</v>
      </c>
      <c r="G610" s="110">
        <v>12</v>
      </c>
      <c r="H610" s="110">
        <v>4</v>
      </c>
      <c r="I610" s="110">
        <v>0.12905</v>
      </c>
      <c r="J610" s="110">
        <v>5.8110000000000002E-2</v>
      </c>
    </row>
    <row r="611" spans="1:10" ht="33.75">
      <c r="A611" s="106" t="s">
        <v>739</v>
      </c>
      <c r="B611" s="110">
        <v>9.8549999999999999E-2</v>
      </c>
      <c r="C611" s="110">
        <v>8.0000000000000002E-3</v>
      </c>
      <c r="D611" s="110">
        <v>0</v>
      </c>
      <c r="E611" s="110">
        <v>0</v>
      </c>
      <c r="F611" s="110">
        <v>0</v>
      </c>
      <c r="G611" s="110">
        <v>7</v>
      </c>
      <c r="H611" s="110">
        <v>7</v>
      </c>
      <c r="I611" s="110">
        <v>9.8549999999999999E-2</v>
      </c>
      <c r="J611" s="110">
        <v>3.7999999999999999E-2</v>
      </c>
    </row>
    <row r="612" spans="1:10" ht="33.75">
      <c r="A612" s="106" t="s">
        <v>758</v>
      </c>
      <c r="B612" s="110">
        <v>0.1532</v>
      </c>
      <c r="C612" s="110">
        <v>1.4500000000000001E-2</v>
      </c>
      <c r="D612" s="110">
        <v>1.21E-2</v>
      </c>
      <c r="E612" s="110">
        <v>0</v>
      </c>
      <c r="F612" s="110">
        <v>2</v>
      </c>
      <c r="G612" s="110">
        <v>11</v>
      </c>
      <c r="H612" s="110">
        <v>2</v>
      </c>
      <c r="I612" s="110">
        <v>0.1411</v>
      </c>
      <c r="J612" s="110">
        <v>0.03</v>
      </c>
    </row>
    <row r="613" spans="1:10" ht="22.5">
      <c r="A613" s="106" t="s">
        <v>785</v>
      </c>
      <c r="B613" s="110">
        <v>3.2000000000000001E-2</v>
      </c>
      <c r="C613" s="110">
        <v>0</v>
      </c>
      <c r="D613" s="110">
        <v>5.0000000000000001E-3</v>
      </c>
      <c r="E613" s="110">
        <v>0</v>
      </c>
      <c r="F613" s="110">
        <v>0</v>
      </c>
      <c r="G613" s="110">
        <v>3</v>
      </c>
      <c r="H613" s="110">
        <v>2</v>
      </c>
      <c r="I613" s="110">
        <v>2.7E-2</v>
      </c>
      <c r="J613" s="110">
        <v>0</v>
      </c>
    </row>
    <row r="614" spans="1:10" ht="22.5">
      <c r="A614" s="106" t="s">
        <v>806</v>
      </c>
      <c r="B614" s="110">
        <v>1.1389</v>
      </c>
      <c r="C614" s="110">
        <v>2.1000000000000001E-2</v>
      </c>
      <c r="D614" s="110">
        <v>9.6000000000000002E-2</v>
      </c>
      <c r="E614" s="110">
        <v>2.75E-2</v>
      </c>
      <c r="F614" s="110">
        <v>0</v>
      </c>
      <c r="G614" s="110">
        <v>38</v>
      </c>
      <c r="H614" s="110">
        <v>69</v>
      </c>
      <c r="I614" s="110">
        <v>1.0479000000000001</v>
      </c>
      <c r="J614" s="110">
        <v>0.19170000000000001</v>
      </c>
    </row>
    <row r="615" spans="1:10" ht="22.5">
      <c r="A615" s="106" t="s">
        <v>817</v>
      </c>
      <c r="B615" s="110">
        <v>1.41337</v>
      </c>
      <c r="C615" s="110">
        <v>5.0000000000000001E-3</v>
      </c>
      <c r="D615" s="110">
        <v>9.0999999999999998E-2</v>
      </c>
      <c r="E615" s="110">
        <v>0</v>
      </c>
      <c r="F615" s="110">
        <v>0</v>
      </c>
      <c r="G615" s="110">
        <v>22</v>
      </c>
      <c r="H615" s="110">
        <v>21</v>
      </c>
      <c r="I615" s="110">
        <v>0.35937000000000002</v>
      </c>
      <c r="J615" s="110">
        <v>0.06</v>
      </c>
    </row>
    <row r="616" spans="1:10" ht="22.5">
      <c r="A616" s="106" t="s">
        <v>1522</v>
      </c>
      <c r="B616" s="110">
        <v>4.0000000000000001E-3</v>
      </c>
      <c r="C616" s="110">
        <v>0</v>
      </c>
      <c r="D616" s="110">
        <v>0</v>
      </c>
      <c r="E616" s="110">
        <v>0</v>
      </c>
      <c r="F616" s="110">
        <v>0</v>
      </c>
      <c r="G616" s="110">
        <v>1</v>
      </c>
      <c r="H616" s="110">
        <v>0</v>
      </c>
      <c r="I616" s="110">
        <v>4.0000000000000001E-3</v>
      </c>
      <c r="J616" s="110">
        <v>0</v>
      </c>
    </row>
    <row r="617" spans="1:10" ht="33.75">
      <c r="A617" s="106" t="s">
        <v>373</v>
      </c>
      <c r="B617" s="110">
        <v>2.7985600000000002</v>
      </c>
      <c r="C617" s="110">
        <v>2.4379999999999999E-2</v>
      </c>
      <c r="D617" s="110">
        <v>4.5999999999999999E-2</v>
      </c>
      <c r="E617" s="110">
        <v>0</v>
      </c>
      <c r="F617" s="110">
        <v>2</v>
      </c>
      <c r="G617" s="110">
        <v>14</v>
      </c>
      <c r="H617" s="110">
        <v>4</v>
      </c>
      <c r="I617" s="110">
        <v>2.7484099999999998</v>
      </c>
      <c r="J617" s="110">
        <v>2.6507399999999999</v>
      </c>
    </row>
    <row r="618" spans="1:10" ht="22.5">
      <c r="A618" s="106" t="s">
        <v>214</v>
      </c>
      <c r="B618" s="110">
        <v>0.1583</v>
      </c>
      <c r="C618" s="110">
        <v>3.9399999999999998E-2</v>
      </c>
      <c r="D618" s="110">
        <v>0</v>
      </c>
      <c r="E618" s="110">
        <v>0</v>
      </c>
      <c r="F618" s="110">
        <v>1</v>
      </c>
      <c r="G618" s="110">
        <v>8</v>
      </c>
      <c r="H618" s="110">
        <v>0</v>
      </c>
      <c r="I618" s="110">
        <v>0.13830000000000001</v>
      </c>
      <c r="J618" s="110">
        <v>3.9E-2</v>
      </c>
    </row>
    <row r="619" spans="1:10" ht="22.5">
      <c r="A619" s="106" t="s">
        <v>437</v>
      </c>
      <c r="B619" s="110">
        <v>0.32951000000000003</v>
      </c>
      <c r="C619" s="110">
        <v>1.4999999999999999E-2</v>
      </c>
      <c r="D619" s="110">
        <v>0.12952</v>
      </c>
      <c r="E619" s="110">
        <v>7.4800000000000005E-2</v>
      </c>
      <c r="F619" s="110">
        <v>0</v>
      </c>
      <c r="G619" s="110">
        <v>9</v>
      </c>
      <c r="H619" s="110">
        <v>8</v>
      </c>
      <c r="I619" s="110">
        <v>0.16500000000000001</v>
      </c>
      <c r="J619" s="110">
        <v>6.1260000000000002E-2</v>
      </c>
    </row>
    <row r="620" spans="1:10" ht="33.75">
      <c r="A620" s="106" t="s">
        <v>764</v>
      </c>
      <c r="B620" s="110">
        <v>0.66808999999999996</v>
      </c>
      <c r="C620" s="110">
        <v>0.1205</v>
      </c>
      <c r="D620" s="110">
        <v>2.4E-2</v>
      </c>
      <c r="E620" s="110">
        <v>0</v>
      </c>
      <c r="F620" s="110">
        <v>0</v>
      </c>
      <c r="G620" s="110">
        <v>55</v>
      </c>
      <c r="H620" s="110">
        <v>22</v>
      </c>
      <c r="I620" s="110">
        <v>0.50858999999999999</v>
      </c>
      <c r="J620" s="110">
        <v>0.154</v>
      </c>
    </row>
    <row r="621" spans="1:10" ht="22.5">
      <c r="A621" s="106" t="s">
        <v>1523</v>
      </c>
      <c r="B621" s="110">
        <v>5.6000000000000001E-2</v>
      </c>
      <c r="C621" s="110">
        <v>0</v>
      </c>
      <c r="D621" s="110">
        <v>0</v>
      </c>
      <c r="E621" s="110">
        <v>0</v>
      </c>
      <c r="F621" s="110">
        <v>1</v>
      </c>
      <c r="G621" s="110">
        <v>0</v>
      </c>
      <c r="H621" s="110">
        <v>0</v>
      </c>
      <c r="I621" s="110">
        <v>5.6000000000000001E-2</v>
      </c>
      <c r="J621" s="110">
        <v>0</v>
      </c>
    </row>
    <row r="622" spans="1:10" ht="22.5">
      <c r="A622" s="106" t="s">
        <v>747</v>
      </c>
      <c r="B622" s="110">
        <v>0.01</v>
      </c>
      <c r="C622" s="110">
        <v>0</v>
      </c>
      <c r="D622" s="110">
        <v>0</v>
      </c>
      <c r="E622" s="110">
        <v>0</v>
      </c>
      <c r="F622" s="110">
        <v>0</v>
      </c>
      <c r="G622" s="110">
        <v>0</v>
      </c>
      <c r="H622" s="110">
        <v>1</v>
      </c>
      <c r="I622" s="110">
        <v>0.01</v>
      </c>
      <c r="J622" s="110">
        <v>0</v>
      </c>
    </row>
    <row r="623" spans="1:10" ht="33.75">
      <c r="A623" s="106" t="s">
        <v>739</v>
      </c>
      <c r="B623" s="110">
        <v>0.13075000000000001</v>
      </c>
      <c r="C623" s="110">
        <v>0.19164</v>
      </c>
      <c r="D623" s="110">
        <v>6.1749999999999999E-2</v>
      </c>
      <c r="E623" s="110">
        <v>5.0000000000000001E-3</v>
      </c>
      <c r="F623" s="110">
        <v>0</v>
      </c>
      <c r="G623" s="110">
        <v>0</v>
      </c>
      <c r="H623" s="110">
        <v>3</v>
      </c>
      <c r="I623" s="110">
        <v>3.9E-2</v>
      </c>
      <c r="J623" s="110">
        <v>0</v>
      </c>
    </row>
    <row r="624" spans="1:10" ht="22.5">
      <c r="A624" s="106" t="s">
        <v>1490</v>
      </c>
      <c r="B624" s="110">
        <v>2.7E-2</v>
      </c>
      <c r="C624" s="110">
        <v>0</v>
      </c>
      <c r="D624" s="110">
        <v>2.7E-2</v>
      </c>
      <c r="E624" s="110">
        <v>1.2E-2</v>
      </c>
      <c r="F624" s="110">
        <v>0</v>
      </c>
      <c r="G624" s="110">
        <v>0</v>
      </c>
      <c r="H624" s="110">
        <v>0</v>
      </c>
      <c r="I624" s="110">
        <v>0</v>
      </c>
      <c r="J624" s="110">
        <v>0</v>
      </c>
    </row>
    <row r="625" spans="1:11" ht="33.75">
      <c r="A625" s="106" t="s">
        <v>1491</v>
      </c>
      <c r="B625" s="110">
        <v>6.75</v>
      </c>
      <c r="C625" s="110">
        <v>1.6</v>
      </c>
      <c r="D625" s="110">
        <v>5.85</v>
      </c>
      <c r="E625" s="110">
        <v>0</v>
      </c>
      <c r="F625" s="110">
        <v>0</v>
      </c>
      <c r="G625" s="110">
        <v>0</v>
      </c>
      <c r="H625" s="110">
        <v>0</v>
      </c>
      <c r="I625" s="110">
        <v>0</v>
      </c>
      <c r="J625" s="110">
        <v>0</v>
      </c>
    </row>
    <row r="626" spans="1:11" ht="22.5">
      <c r="A626" s="106" t="s">
        <v>1492</v>
      </c>
      <c r="B626" s="110">
        <v>0.14499999999999999</v>
      </c>
      <c r="C626" s="110">
        <v>0</v>
      </c>
      <c r="D626" s="110">
        <v>0</v>
      </c>
      <c r="E626" s="110">
        <v>0</v>
      </c>
      <c r="F626" s="110">
        <v>0</v>
      </c>
      <c r="G626" s="110">
        <v>1</v>
      </c>
      <c r="H626" s="110">
        <v>0</v>
      </c>
      <c r="I626" s="110">
        <v>0.14499999999999999</v>
      </c>
      <c r="J626" s="110">
        <v>0</v>
      </c>
    </row>
    <row r="627" spans="1:11" ht="22.5">
      <c r="A627" s="106" t="s">
        <v>1493</v>
      </c>
      <c r="B627" s="110">
        <v>1.4999999999999999E-2</v>
      </c>
      <c r="C627" s="110">
        <v>0</v>
      </c>
      <c r="D627" s="110">
        <v>0</v>
      </c>
      <c r="E627" s="110">
        <v>0</v>
      </c>
      <c r="F627" s="110">
        <v>0</v>
      </c>
      <c r="G627" s="110">
        <v>0</v>
      </c>
      <c r="H627" s="110">
        <v>1</v>
      </c>
      <c r="I627" s="110">
        <v>1.4999999999999999E-2</v>
      </c>
      <c r="J627" s="110">
        <v>0</v>
      </c>
    </row>
    <row r="628" spans="1:11" ht="22.5">
      <c r="A628" s="106" t="s">
        <v>1495</v>
      </c>
      <c r="B628" s="110">
        <v>3.0000000000000001E-3</v>
      </c>
      <c r="C628" s="110">
        <v>0</v>
      </c>
      <c r="D628" s="110">
        <v>0</v>
      </c>
      <c r="E628" s="110">
        <v>0</v>
      </c>
      <c r="F628" s="110">
        <v>0</v>
      </c>
      <c r="G628" s="110">
        <v>1</v>
      </c>
      <c r="H628" s="110">
        <v>0</v>
      </c>
      <c r="I628" s="110">
        <v>3.0000000000000001E-3</v>
      </c>
      <c r="J628" s="110">
        <v>0</v>
      </c>
    </row>
    <row r="629" spans="1:11" ht="33.75">
      <c r="A629" s="106" t="s">
        <v>1496</v>
      </c>
      <c r="B629" s="110">
        <v>3.0000000000000001E-3</v>
      </c>
      <c r="C629" s="110">
        <v>0</v>
      </c>
      <c r="D629" s="110">
        <v>0</v>
      </c>
      <c r="E629" s="110">
        <v>0</v>
      </c>
      <c r="F629" s="110">
        <v>0</v>
      </c>
      <c r="G629" s="110">
        <v>1</v>
      </c>
      <c r="H629" s="110">
        <v>0</v>
      </c>
      <c r="I629" s="110">
        <v>3.0000000000000001E-3</v>
      </c>
      <c r="J629" s="110">
        <v>0</v>
      </c>
    </row>
    <row r="630" spans="1:11" ht="22.5">
      <c r="A630" s="106" t="s">
        <v>1497</v>
      </c>
      <c r="B630" s="110">
        <v>25</v>
      </c>
      <c r="C630" s="110">
        <v>0</v>
      </c>
      <c r="D630" s="110">
        <v>25</v>
      </c>
      <c r="E630" s="110">
        <v>0</v>
      </c>
      <c r="F630" s="110">
        <v>0</v>
      </c>
      <c r="G630" s="110">
        <v>0</v>
      </c>
      <c r="H630" s="110">
        <v>0</v>
      </c>
      <c r="I630" s="110">
        <v>0</v>
      </c>
      <c r="J630" s="110">
        <v>0</v>
      </c>
    </row>
    <row r="631" spans="1:11" ht="22.5">
      <c r="A631" s="106" t="s">
        <v>835</v>
      </c>
      <c r="B631" s="110">
        <v>0.03</v>
      </c>
      <c r="C631" s="110">
        <v>0</v>
      </c>
      <c r="D631" s="110">
        <v>0</v>
      </c>
      <c r="E631" s="110">
        <v>0</v>
      </c>
      <c r="F631" s="110">
        <v>0</v>
      </c>
      <c r="G631" s="110">
        <v>0</v>
      </c>
      <c r="H631" s="110">
        <v>2</v>
      </c>
      <c r="I631" s="110">
        <v>0.03</v>
      </c>
      <c r="J631" s="110">
        <v>0</v>
      </c>
    </row>
    <row r="632" spans="1:11" ht="33.75">
      <c r="A632" s="119" t="s">
        <v>802</v>
      </c>
      <c r="B632" s="120">
        <v>0.36349999999999999</v>
      </c>
      <c r="C632" s="120">
        <v>0</v>
      </c>
      <c r="D632" s="120">
        <v>0.01</v>
      </c>
      <c r="E632" s="120">
        <v>0</v>
      </c>
      <c r="F632" s="120">
        <v>0</v>
      </c>
      <c r="G632" s="120">
        <v>17</v>
      </c>
      <c r="H632" s="120">
        <v>16</v>
      </c>
      <c r="I632" s="120">
        <v>0.35349999999999998</v>
      </c>
      <c r="J632" s="120">
        <v>0.03</v>
      </c>
      <c r="K632" t="s">
        <v>1599</v>
      </c>
    </row>
  </sheetData>
  <autoFilter ref="A6:J632"/>
  <mergeCells count="6">
    <mergeCell ref="J3:J5"/>
    <mergeCell ref="A3:A5"/>
    <mergeCell ref="B3:E3"/>
    <mergeCell ref="F3:F5"/>
    <mergeCell ref="G3:H4"/>
    <mergeCell ref="I3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79"/>
  <sheetViews>
    <sheetView showWhiteSpace="0" view="pageBreakPreview" zoomScale="85" zoomScaleNormal="70" zoomScaleSheetLayoutView="85" zoomScalePageLayoutView="70" workbookViewId="0">
      <selection activeCell="M61" sqref="M61"/>
    </sheetView>
  </sheetViews>
  <sheetFormatPr defaultColWidth="17.7109375" defaultRowHeight="15"/>
  <cols>
    <col min="1" max="1" width="6.42578125" style="121" customWidth="1"/>
    <col min="2" max="2" width="8.5703125" style="121" customWidth="1"/>
    <col min="3" max="3" width="32.42578125" style="121" customWidth="1"/>
    <col min="4" max="4" width="12.28515625" style="121" customWidth="1"/>
    <col min="5" max="5" width="14" style="121" customWidth="1"/>
    <col min="6" max="7" width="10" style="121" customWidth="1"/>
    <col min="8" max="8" width="18.7109375" style="121" customWidth="1"/>
    <col min="9" max="9" width="24.28515625" style="121" customWidth="1"/>
    <col min="10" max="11" width="10" style="121" customWidth="1"/>
    <col min="12" max="12" width="10.5703125" style="121" customWidth="1"/>
    <col min="13" max="13" width="11.28515625" style="121" customWidth="1"/>
    <col min="14" max="14" width="8.7109375" style="121" customWidth="1"/>
    <col min="15" max="256" width="17.7109375" style="121"/>
    <col min="257" max="257" width="6.42578125" style="121" customWidth="1"/>
    <col min="258" max="258" width="10" style="121" customWidth="1"/>
    <col min="259" max="259" width="29" style="121" customWidth="1"/>
    <col min="260" max="260" width="12.28515625" style="121" customWidth="1"/>
    <col min="261" max="261" width="14" style="121" customWidth="1"/>
    <col min="262" max="263" width="10" style="121" customWidth="1"/>
    <col min="264" max="264" width="18.7109375" style="121" customWidth="1"/>
    <col min="265" max="265" width="24.28515625" style="121" customWidth="1"/>
    <col min="266" max="267" width="10" style="121" customWidth="1"/>
    <col min="268" max="268" width="10.5703125" style="121" customWidth="1"/>
    <col min="269" max="269" width="11.28515625" style="121" customWidth="1"/>
    <col min="270" max="270" width="8.7109375" style="121" customWidth="1"/>
    <col min="271" max="512" width="17.7109375" style="121"/>
    <col min="513" max="513" width="6.42578125" style="121" customWidth="1"/>
    <col min="514" max="514" width="10" style="121" customWidth="1"/>
    <col min="515" max="515" width="29" style="121" customWidth="1"/>
    <col min="516" max="516" width="12.28515625" style="121" customWidth="1"/>
    <col min="517" max="517" width="14" style="121" customWidth="1"/>
    <col min="518" max="519" width="10" style="121" customWidth="1"/>
    <col min="520" max="520" width="18.7109375" style="121" customWidth="1"/>
    <col min="521" max="521" width="24.28515625" style="121" customWidth="1"/>
    <col min="522" max="523" width="10" style="121" customWidth="1"/>
    <col min="524" max="524" width="10.5703125" style="121" customWidth="1"/>
    <col min="525" max="525" width="11.28515625" style="121" customWidth="1"/>
    <col min="526" max="526" width="8.7109375" style="121" customWidth="1"/>
    <col min="527" max="768" width="17.7109375" style="121"/>
    <col min="769" max="769" width="6.42578125" style="121" customWidth="1"/>
    <col min="770" max="770" width="10" style="121" customWidth="1"/>
    <col min="771" max="771" width="29" style="121" customWidth="1"/>
    <col min="772" max="772" width="12.28515625" style="121" customWidth="1"/>
    <col min="773" max="773" width="14" style="121" customWidth="1"/>
    <col min="774" max="775" width="10" style="121" customWidth="1"/>
    <col min="776" max="776" width="18.7109375" style="121" customWidth="1"/>
    <col min="777" max="777" width="24.28515625" style="121" customWidth="1"/>
    <col min="778" max="779" width="10" style="121" customWidth="1"/>
    <col min="780" max="780" width="10.5703125" style="121" customWidth="1"/>
    <col min="781" max="781" width="11.28515625" style="121" customWidth="1"/>
    <col min="782" max="782" width="8.7109375" style="121" customWidth="1"/>
    <col min="783" max="1024" width="17.7109375" style="121"/>
    <col min="1025" max="1025" width="6.42578125" style="121" customWidth="1"/>
    <col min="1026" max="1026" width="10" style="121" customWidth="1"/>
    <col min="1027" max="1027" width="29" style="121" customWidth="1"/>
    <col min="1028" max="1028" width="12.28515625" style="121" customWidth="1"/>
    <col min="1029" max="1029" width="14" style="121" customWidth="1"/>
    <col min="1030" max="1031" width="10" style="121" customWidth="1"/>
    <col min="1032" max="1032" width="18.7109375" style="121" customWidth="1"/>
    <col min="1033" max="1033" width="24.28515625" style="121" customWidth="1"/>
    <col min="1034" max="1035" width="10" style="121" customWidth="1"/>
    <col min="1036" max="1036" width="10.5703125" style="121" customWidth="1"/>
    <col min="1037" max="1037" width="11.28515625" style="121" customWidth="1"/>
    <col min="1038" max="1038" width="8.7109375" style="121" customWidth="1"/>
    <col min="1039" max="1280" width="17.7109375" style="121"/>
    <col min="1281" max="1281" width="6.42578125" style="121" customWidth="1"/>
    <col min="1282" max="1282" width="10" style="121" customWidth="1"/>
    <col min="1283" max="1283" width="29" style="121" customWidth="1"/>
    <col min="1284" max="1284" width="12.28515625" style="121" customWidth="1"/>
    <col min="1285" max="1285" width="14" style="121" customWidth="1"/>
    <col min="1286" max="1287" width="10" style="121" customWidth="1"/>
    <col min="1288" max="1288" width="18.7109375" style="121" customWidth="1"/>
    <col min="1289" max="1289" width="24.28515625" style="121" customWidth="1"/>
    <col min="1290" max="1291" width="10" style="121" customWidth="1"/>
    <col min="1292" max="1292" width="10.5703125" style="121" customWidth="1"/>
    <col min="1293" max="1293" width="11.28515625" style="121" customWidth="1"/>
    <col min="1294" max="1294" width="8.7109375" style="121" customWidth="1"/>
    <col min="1295" max="1536" width="17.7109375" style="121"/>
    <col min="1537" max="1537" width="6.42578125" style="121" customWidth="1"/>
    <col min="1538" max="1538" width="10" style="121" customWidth="1"/>
    <col min="1539" max="1539" width="29" style="121" customWidth="1"/>
    <col min="1540" max="1540" width="12.28515625" style="121" customWidth="1"/>
    <col min="1541" max="1541" width="14" style="121" customWidth="1"/>
    <col min="1542" max="1543" width="10" style="121" customWidth="1"/>
    <col min="1544" max="1544" width="18.7109375" style="121" customWidth="1"/>
    <col min="1545" max="1545" width="24.28515625" style="121" customWidth="1"/>
    <col min="1546" max="1547" width="10" style="121" customWidth="1"/>
    <col min="1548" max="1548" width="10.5703125" style="121" customWidth="1"/>
    <col min="1549" max="1549" width="11.28515625" style="121" customWidth="1"/>
    <col min="1550" max="1550" width="8.7109375" style="121" customWidth="1"/>
    <col min="1551" max="1792" width="17.7109375" style="121"/>
    <col min="1793" max="1793" width="6.42578125" style="121" customWidth="1"/>
    <col min="1794" max="1794" width="10" style="121" customWidth="1"/>
    <col min="1795" max="1795" width="29" style="121" customWidth="1"/>
    <col min="1796" max="1796" width="12.28515625" style="121" customWidth="1"/>
    <col min="1797" max="1797" width="14" style="121" customWidth="1"/>
    <col min="1798" max="1799" width="10" style="121" customWidth="1"/>
    <col min="1800" max="1800" width="18.7109375" style="121" customWidth="1"/>
    <col min="1801" max="1801" width="24.28515625" style="121" customWidth="1"/>
    <col min="1802" max="1803" width="10" style="121" customWidth="1"/>
    <col min="1804" max="1804" width="10.5703125" style="121" customWidth="1"/>
    <col min="1805" max="1805" width="11.28515625" style="121" customWidth="1"/>
    <col min="1806" max="1806" width="8.7109375" style="121" customWidth="1"/>
    <col min="1807" max="2048" width="17.7109375" style="121"/>
    <col min="2049" max="2049" width="6.42578125" style="121" customWidth="1"/>
    <col min="2050" max="2050" width="10" style="121" customWidth="1"/>
    <col min="2051" max="2051" width="29" style="121" customWidth="1"/>
    <col min="2052" max="2052" width="12.28515625" style="121" customWidth="1"/>
    <col min="2053" max="2053" width="14" style="121" customWidth="1"/>
    <col min="2054" max="2055" width="10" style="121" customWidth="1"/>
    <col min="2056" max="2056" width="18.7109375" style="121" customWidth="1"/>
    <col min="2057" max="2057" width="24.28515625" style="121" customWidth="1"/>
    <col min="2058" max="2059" width="10" style="121" customWidth="1"/>
    <col min="2060" max="2060" width="10.5703125" style="121" customWidth="1"/>
    <col min="2061" max="2061" width="11.28515625" style="121" customWidth="1"/>
    <col min="2062" max="2062" width="8.7109375" style="121" customWidth="1"/>
    <col min="2063" max="2304" width="17.7109375" style="121"/>
    <col min="2305" max="2305" width="6.42578125" style="121" customWidth="1"/>
    <col min="2306" max="2306" width="10" style="121" customWidth="1"/>
    <col min="2307" max="2307" width="29" style="121" customWidth="1"/>
    <col min="2308" max="2308" width="12.28515625" style="121" customWidth="1"/>
    <col min="2309" max="2309" width="14" style="121" customWidth="1"/>
    <col min="2310" max="2311" width="10" style="121" customWidth="1"/>
    <col min="2312" max="2312" width="18.7109375" style="121" customWidth="1"/>
    <col min="2313" max="2313" width="24.28515625" style="121" customWidth="1"/>
    <col min="2314" max="2315" width="10" style="121" customWidth="1"/>
    <col min="2316" max="2316" width="10.5703125" style="121" customWidth="1"/>
    <col min="2317" max="2317" width="11.28515625" style="121" customWidth="1"/>
    <col min="2318" max="2318" width="8.7109375" style="121" customWidth="1"/>
    <col min="2319" max="2560" width="17.7109375" style="121"/>
    <col min="2561" max="2561" width="6.42578125" style="121" customWidth="1"/>
    <col min="2562" max="2562" width="10" style="121" customWidth="1"/>
    <col min="2563" max="2563" width="29" style="121" customWidth="1"/>
    <col min="2564" max="2564" width="12.28515625" style="121" customWidth="1"/>
    <col min="2565" max="2565" width="14" style="121" customWidth="1"/>
    <col min="2566" max="2567" width="10" style="121" customWidth="1"/>
    <col min="2568" max="2568" width="18.7109375" style="121" customWidth="1"/>
    <col min="2569" max="2569" width="24.28515625" style="121" customWidth="1"/>
    <col min="2570" max="2571" width="10" style="121" customWidth="1"/>
    <col min="2572" max="2572" width="10.5703125" style="121" customWidth="1"/>
    <col min="2573" max="2573" width="11.28515625" style="121" customWidth="1"/>
    <col min="2574" max="2574" width="8.7109375" style="121" customWidth="1"/>
    <col min="2575" max="2816" width="17.7109375" style="121"/>
    <col min="2817" max="2817" width="6.42578125" style="121" customWidth="1"/>
    <col min="2818" max="2818" width="10" style="121" customWidth="1"/>
    <col min="2819" max="2819" width="29" style="121" customWidth="1"/>
    <col min="2820" max="2820" width="12.28515625" style="121" customWidth="1"/>
    <col min="2821" max="2821" width="14" style="121" customWidth="1"/>
    <col min="2822" max="2823" width="10" style="121" customWidth="1"/>
    <col min="2824" max="2824" width="18.7109375" style="121" customWidth="1"/>
    <col min="2825" max="2825" width="24.28515625" style="121" customWidth="1"/>
    <col min="2826" max="2827" width="10" style="121" customWidth="1"/>
    <col min="2828" max="2828" width="10.5703125" style="121" customWidth="1"/>
    <col min="2829" max="2829" width="11.28515625" style="121" customWidth="1"/>
    <col min="2830" max="2830" width="8.7109375" style="121" customWidth="1"/>
    <col min="2831" max="3072" width="17.7109375" style="121"/>
    <col min="3073" max="3073" width="6.42578125" style="121" customWidth="1"/>
    <col min="3074" max="3074" width="10" style="121" customWidth="1"/>
    <col min="3075" max="3075" width="29" style="121" customWidth="1"/>
    <col min="3076" max="3076" width="12.28515625" style="121" customWidth="1"/>
    <col min="3077" max="3077" width="14" style="121" customWidth="1"/>
    <col min="3078" max="3079" width="10" style="121" customWidth="1"/>
    <col min="3080" max="3080" width="18.7109375" style="121" customWidth="1"/>
    <col min="3081" max="3081" width="24.28515625" style="121" customWidth="1"/>
    <col min="3082" max="3083" width="10" style="121" customWidth="1"/>
    <col min="3084" max="3084" width="10.5703125" style="121" customWidth="1"/>
    <col min="3085" max="3085" width="11.28515625" style="121" customWidth="1"/>
    <col min="3086" max="3086" width="8.7109375" style="121" customWidth="1"/>
    <col min="3087" max="3328" width="17.7109375" style="121"/>
    <col min="3329" max="3329" width="6.42578125" style="121" customWidth="1"/>
    <col min="3330" max="3330" width="10" style="121" customWidth="1"/>
    <col min="3331" max="3331" width="29" style="121" customWidth="1"/>
    <col min="3332" max="3332" width="12.28515625" style="121" customWidth="1"/>
    <col min="3333" max="3333" width="14" style="121" customWidth="1"/>
    <col min="3334" max="3335" width="10" style="121" customWidth="1"/>
    <col min="3336" max="3336" width="18.7109375" style="121" customWidth="1"/>
    <col min="3337" max="3337" width="24.28515625" style="121" customWidth="1"/>
    <col min="3338" max="3339" width="10" style="121" customWidth="1"/>
    <col min="3340" max="3340" width="10.5703125" style="121" customWidth="1"/>
    <col min="3341" max="3341" width="11.28515625" style="121" customWidth="1"/>
    <col min="3342" max="3342" width="8.7109375" style="121" customWidth="1"/>
    <col min="3343" max="3584" width="17.7109375" style="121"/>
    <col min="3585" max="3585" width="6.42578125" style="121" customWidth="1"/>
    <col min="3586" max="3586" width="10" style="121" customWidth="1"/>
    <col min="3587" max="3587" width="29" style="121" customWidth="1"/>
    <col min="3588" max="3588" width="12.28515625" style="121" customWidth="1"/>
    <col min="3589" max="3589" width="14" style="121" customWidth="1"/>
    <col min="3590" max="3591" width="10" style="121" customWidth="1"/>
    <col min="3592" max="3592" width="18.7109375" style="121" customWidth="1"/>
    <col min="3593" max="3593" width="24.28515625" style="121" customWidth="1"/>
    <col min="3594" max="3595" width="10" style="121" customWidth="1"/>
    <col min="3596" max="3596" width="10.5703125" style="121" customWidth="1"/>
    <col min="3597" max="3597" width="11.28515625" style="121" customWidth="1"/>
    <col min="3598" max="3598" width="8.7109375" style="121" customWidth="1"/>
    <col min="3599" max="3840" width="17.7109375" style="121"/>
    <col min="3841" max="3841" width="6.42578125" style="121" customWidth="1"/>
    <col min="3842" max="3842" width="10" style="121" customWidth="1"/>
    <col min="3843" max="3843" width="29" style="121" customWidth="1"/>
    <col min="3844" max="3844" width="12.28515625" style="121" customWidth="1"/>
    <col min="3845" max="3845" width="14" style="121" customWidth="1"/>
    <col min="3846" max="3847" width="10" style="121" customWidth="1"/>
    <col min="3848" max="3848" width="18.7109375" style="121" customWidth="1"/>
    <col min="3849" max="3849" width="24.28515625" style="121" customWidth="1"/>
    <col min="3850" max="3851" width="10" style="121" customWidth="1"/>
    <col min="3852" max="3852" width="10.5703125" style="121" customWidth="1"/>
    <col min="3853" max="3853" width="11.28515625" style="121" customWidth="1"/>
    <col min="3854" max="3854" width="8.7109375" style="121" customWidth="1"/>
    <col min="3855" max="4096" width="17.7109375" style="121"/>
    <col min="4097" max="4097" width="6.42578125" style="121" customWidth="1"/>
    <col min="4098" max="4098" width="10" style="121" customWidth="1"/>
    <col min="4099" max="4099" width="29" style="121" customWidth="1"/>
    <col min="4100" max="4100" width="12.28515625" style="121" customWidth="1"/>
    <col min="4101" max="4101" width="14" style="121" customWidth="1"/>
    <col min="4102" max="4103" width="10" style="121" customWidth="1"/>
    <col min="4104" max="4104" width="18.7109375" style="121" customWidth="1"/>
    <col min="4105" max="4105" width="24.28515625" style="121" customWidth="1"/>
    <col min="4106" max="4107" width="10" style="121" customWidth="1"/>
    <col min="4108" max="4108" width="10.5703125" style="121" customWidth="1"/>
    <col min="4109" max="4109" width="11.28515625" style="121" customWidth="1"/>
    <col min="4110" max="4110" width="8.7109375" style="121" customWidth="1"/>
    <col min="4111" max="4352" width="17.7109375" style="121"/>
    <col min="4353" max="4353" width="6.42578125" style="121" customWidth="1"/>
    <col min="4354" max="4354" width="10" style="121" customWidth="1"/>
    <col min="4355" max="4355" width="29" style="121" customWidth="1"/>
    <col min="4356" max="4356" width="12.28515625" style="121" customWidth="1"/>
    <col min="4357" max="4357" width="14" style="121" customWidth="1"/>
    <col min="4358" max="4359" width="10" style="121" customWidth="1"/>
    <col min="4360" max="4360" width="18.7109375" style="121" customWidth="1"/>
    <col min="4361" max="4361" width="24.28515625" style="121" customWidth="1"/>
    <col min="4362" max="4363" width="10" style="121" customWidth="1"/>
    <col min="4364" max="4364" width="10.5703125" style="121" customWidth="1"/>
    <col min="4365" max="4365" width="11.28515625" style="121" customWidth="1"/>
    <col min="4366" max="4366" width="8.7109375" style="121" customWidth="1"/>
    <col min="4367" max="4608" width="17.7109375" style="121"/>
    <col min="4609" max="4609" width="6.42578125" style="121" customWidth="1"/>
    <col min="4610" max="4610" width="10" style="121" customWidth="1"/>
    <col min="4611" max="4611" width="29" style="121" customWidth="1"/>
    <col min="4612" max="4612" width="12.28515625" style="121" customWidth="1"/>
    <col min="4613" max="4613" width="14" style="121" customWidth="1"/>
    <col min="4614" max="4615" width="10" style="121" customWidth="1"/>
    <col min="4616" max="4616" width="18.7109375" style="121" customWidth="1"/>
    <col min="4617" max="4617" width="24.28515625" style="121" customWidth="1"/>
    <col min="4618" max="4619" width="10" style="121" customWidth="1"/>
    <col min="4620" max="4620" width="10.5703125" style="121" customWidth="1"/>
    <col min="4621" max="4621" width="11.28515625" style="121" customWidth="1"/>
    <col min="4622" max="4622" width="8.7109375" style="121" customWidth="1"/>
    <col min="4623" max="4864" width="17.7109375" style="121"/>
    <col min="4865" max="4865" width="6.42578125" style="121" customWidth="1"/>
    <col min="4866" max="4866" width="10" style="121" customWidth="1"/>
    <col min="4867" max="4867" width="29" style="121" customWidth="1"/>
    <col min="4868" max="4868" width="12.28515625" style="121" customWidth="1"/>
    <col min="4869" max="4869" width="14" style="121" customWidth="1"/>
    <col min="4870" max="4871" width="10" style="121" customWidth="1"/>
    <col min="4872" max="4872" width="18.7109375" style="121" customWidth="1"/>
    <col min="4873" max="4873" width="24.28515625" style="121" customWidth="1"/>
    <col min="4874" max="4875" width="10" style="121" customWidth="1"/>
    <col min="4876" max="4876" width="10.5703125" style="121" customWidth="1"/>
    <col min="4877" max="4877" width="11.28515625" style="121" customWidth="1"/>
    <col min="4878" max="4878" width="8.7109375" style="121" customWidth="1"/>
    <col min="4879" max="5120" width="17.7109375" style="121"/>
    <col min="5121" max="5121" width="6.42578125" style="121" customWidth="1"/>
    <col min="5122" max="5122" width="10" style="121" customWidth="1"/>
    <col min="5123" max="5123" width="29" style="121" customWidth="1"/>
    <col min="5124" max="5124" width="12.28515625" style="121" customWidth="1"/>
    <col min="5125" max="5125" width="14" style="121" customWidth="1"/>
    <col min="5126" max="5127" width="10" style="121" customWidth="1"/>
    <col min="5128" max="5128" width="18.7109375" style="121" customWidth="1"/>
    <col min="5129" max="5129" width="24.28515625" style="121" customWidth="1"/>
    <col min="5130" max="5131" width="10" style="121" customWidth="1"/>
    <col min="5132" max="5132" width="10.5703125" style="121" customWidth="1"/>
    <col min="5133" max="5133" width="11.28515625" style="121" customWidth="1"/>
    <col min="5134" max="5134" width="8.7109375" style="121" customWidth="1"/>
    <col min="5135" max="5376" width="17.7109375" style="121"/>
    <col min="5377" max="5377" width="6.42578125" style="121" customWidth="1"/>
    <col min="5378" max="5378" width="10" style="121" customWidth="1"/>
    <col min="5379" max="5379" width="29" style="121" customWidth="1"/>
    <col min="5380" max="5380" width="12.28515625" style="121" customWidth="1"/>
    <col min="5381" max="5381" width="14" style="121" customWidth="1"/>
    <col min="5382" max="5383" width="10" style="121" customWidth="1"/>
    <col min="5384" max="5384" width="18.7109375" style="121" customWidth="1"/>
    <col min="5385" max="5385" width="24.28515625" style="121" customWidth="1"/>
    <col min="5386" max="5387" width="10" style="121" customWidth="1"/>
    <col min="5388" max="5388" width="10.5703125" style="121" customWidth="1"/>
    <col min="5389" max="5389" width="11.28515625" style="121" customWidth="1"/>
    <col min="5390" max="5390" width="8.7109375" style="121" customWidth="1"/>
    <col min="5391" max="5632" width="17.7109375" style="121"/>
    <col min="5633" max="5633" width="6.42578125" style="121" customWidth="1"/>
    <col min="5634" max="5634" width="10" style="121" customWidth="1"/>
    <col min="5635" max="5635" width="29" style="121" customWidth="1"/>
    <col min="5636" max="5636" width="12.28515625" style="121" customWidth="1"/>
    <col min="5637" max="5637" width="14" style="121" customWidth="1"/>
    <col min="5638" max="5639" width="10" style="121" customWidth="1"/>
    <col min="5640" max="5640" width="18.7109375" style="121" customWidth="1"/>
    <col min="5641" max="5641" width="24.28515625" style="121" customWidth="1"/>
    <col min="5642" max="5643" width="10" style="121" customWidth="1"/>
    <col min="5644" max="5644" width="10.5703125" style="121" customWidth="1"/>
    <col min="5645" max="5645" width="11.28515625" style="121" customWidth="1"/>
    <col min="5646" max="5646" width="8.7109375" style="121" customWidth="1"/>
    <col min="5647" max="5888" width="17.7109375" style="121"/>
    <col min="5889" max="5889" width="6.42578125" style="121" customWidth="1"/>
    <col min="5890" max="5890" width="10" style="121" customWidth="1"/>
    <col min="5891" max="5891" width="29" style="121" customWidth="1"/>
    <col min="5892" max="5892" width="12.28515625" style="121" customWidth="1"/>
    <col min="5893" max="5893" width="14" style="121" customWidth="1"/>
    <col min="5894" max="5895" width="10" style="121" customWidth="1"/>
    <col min="5896" max="5896" width="18.7109375" style="121" customWidth="1"/>
    <col min="5897" max="5897" width="24.28515625" style="121" customWidth="1"/>
    <col min="5898" max="5899" width="10" style="121" customWidth="1"/>
    <col min="5900" max="5900" width="10.5703125" style="121" customWidth="1"/>
    <col min="5901" max="5901" width="11.28515625" style="121" customWidth="1"/>
    <col min="5902" max="5902" width="8.7109375" style="121" customWidth="1"/>
    <col min="5903" max="6144" width="17.7109375" style="121"/>
    <col min="6145" max="6145" width="6.42578125" style="121" customWidth="1"/>
    <col min="6146" max="6146" width="10" style="121" customWidth="1"/>
    <col min="6147" max="6147" width="29" style="121" customWidth="1"/>
    <col min="6148" max="6148" width="12.28515625" style="121" customWidth="1"/>
    <col min="6149" max="6149" width="14" style="121" customWidth="1"/>
    <col min="6150" max="6151" width="10" style="121" customWidth="1"/>
    <col min="6152" max="6152" width="18.7109375" style="121" customWidth="1"/>
    <col min="6153" max="6153" width="24.28515625" style="121" customWidth="1"/>
    <col min="6154" max="6155" width="10" style="121" customWidth="1"/>
    <col min="6156" max="6156" width="10.5703125" style="121" customWidth="1"/>
    <col min="6157" max="6157" width="11.28515625" style="121" customWidth="1"/>
    <col min="6158" max="6158" width="8.7109375" style="121" customWidth="1"/>
    <col min="6159" max="6400" width="17.7109375" style="121"/>
    <col min="6401" max="6401" width="6.42578125" style="121" customWidth="1"/>
    <col min="6402" max="6402" width="10" style="121" customWidth="1"/>
    <col min="6403" max="6403" width="29" style="121" customWidth="1"/>
    <col min="6404" max="6404" width="12.28515625" style="121" customWidth="1"/>
    <col min="6405" max="6405" width="14" style="121" customWidth="1"/>
    <col min="6406" max="6407" width="10" style="121" customWidth="1"/>
    <col min="6408" max="6408" width="18.7109375" style="121" customWidth="1"/>
    <col min="6409" max="6409" width="24.28515625" style="121" customWidth="1"/>
    <col min="6410" max="6411" width="10" style="121" customWidth="1"/>
    <col min="6412" max="6412" width="10.5703125" style="121" customWidth="1"/>
    <col min="6413" max="6413" width="11.28515625" style="121" customWidth="1"/>
    <col min="6414" max="6414" width="8.7109375" style="121" customWidth="1"/>
    <col min="6415" max="6656" width="17.7109375" style="121"/>
    <col min="6657" max="6657" width="6.42578125" style="121" customWidth="1"/>
    <col min="6658" max="6658" width="10" style="121" customWidth="1"/>
    <col min="6659" max="6659" width="29" style="121" customWidth="1"/>
    <col min="6660" max="6660" width="12.28515625" style="121" customWidth="1"/>
    <col min="6661" max="6661" width="14" style="121" customWidth="1"/>
    <col min="6662" max="6663" width="10" style="121" customWidth="1"/>
    <col min="6664" max="6664" width="18.7109375" style="121" customWidth="1"/>
    <col min="6665" max="6665" width="24.28515625" style="121" customWidth="1"/>
    <col min="6666" max="6667" width="10" style="121" customWidth="1"/>
    <col min="6668" max="6668" width="10.5703125" style="121" customWidth="1"/>
    <col min="6669" max="6669" width="11.28515625" style="121" customWidth="1"/>
    <col min="6670" max="6670" width="8.7109375" style="121" customWidth="1"/>
    <col min="6671" max="6912" width="17.7109375" style="121"/>
    <col min="6913" max="6913" width="6.42578125" style="121" customWidth="1"/>
    <col min="6914" max="6914" width="10" style="121" customWidth="1"/>
    <col min="6915" max="6915" width="29" style="121" customWidth="1"/>
    <col min="6916" max="6916" width="12.28515625" style="121" customWidth="1"/>
    <col min="6917" max="6917" width="14" style="121" customWidth="1"/>
    <col min="6918" max="6919" width="10" style="121" customWidth="1"/>
    <col min="6920" max="6920" width="18.7109375" style="121" customWidth="1"/>
    <col min="6921" max="6921" width="24.28515625" style="121" customWidth="1"/>
    <col min="6922" max="6923" width="10" style="121" customWidth="1"/>
    <col min="6924" max="6924" width="10.5703125" style="121" customWidth="1"/>
    <col min="6925" max="6925" width="11.28515625" style="121" customWidth="1"/>
    <col min="6926" max="6926" width="8.7109375" style="121" customWidth="1"/>
    <col min="6927" max="7168" width="17.7109375" style="121"/>
    <col min="7169" max="7169" width="6.42578125" style="121" customWidth="1"/>
    <col min="7170" max="7170" width="10" style="121" customWidth="1"/>
    <col min="7171" max="7171" width="29" style="121" customWidth="1"/>
    <col min="7172" max="7172" width="12.28515625" style="121" customWidth="1"/>
    <col min="7173" max="7173" width="14" style="121" customWidth="1"/>
    <col min="7174" max="7175" width="10" style="121" customWidth="1"/>
    <col min="7176" max="7176" width="18.7109375" style="121" customWidth="1"/>
    <col min="7177" max="7177" width="24.28515625" style="121" customWidth="1"/>
    <col min="7178" max="7179" width="10" style="121" customWidth="1"/>
    <col min="7180" max="7180" width="10.5703125" style="121" customWidth="1"/>
    <col min="7181" max="7181" width="11.28515625" style="121" customWidth="1"/>
    <col min="7182" max="7182" width="8.7109375" style="121" customWidth="1"/>
    <col min="7183" max="7424" width="17.7109375" style="121"/>
    <col min="7425" max="7425" width="6.42578125" style="121" customWidth="1"/>
    <col min="7426" max="7426" width="10" style="121" customWidth="1"/>
    <col min="7427" max="7427" width="29" style="121" customWidth="1"/>
    <col min="7428" max="7428" width="12.28515625" style="121" customWidth="1"/>
    <col min="7429" max="7429" width="14" style="121" customWidth="1"/>
    <col min="7430" max="7431" width="10" style="121" customWidth="1"/>
    <col min="7432" max="7432" width="18.7109375" style="121" customWidth="1"/>
    <col min="7433" max="7433" width="24.28515625" style="121" customWidth="1"/>
    <col min="7434" max="7435" width="10" style="121" customWidth="1"/>
    <col min="7436" max="7436" width="10.5703125" style="121" customWidth="1"/>
    <col min="7437" max="7437" width="11.28515625" style="121" customWidth="1"/>
    <col min="7438" max="7438" width="8.7109375" style="121" customWidth="1"/>
    <col min="7439" max="7680" width="17.7109375" style="121"/>
    <col min="7681" max="7681" width="6.42578125" style="121" customWidth="1"/>
    <col min="7682" max="7682" width="10" style="121" customWidth="1"/>
    <col min="7683" max="7683" width="29" style="121" customWidth="1"/>
    <col min="7684" max="7684" width="12.28515625" style="121" customWidth="1"/>
    <col min="7685" max="7685" width="14" style="121" customWidth="1"/>
    <col min="7686" max="7687" width="10" style="121" customWidth="1"/>
    <col min="7688" max="7688" width="18.7109375" style="121" customWidth="1"/>
    <col min="7689" max="7689" width="24.28515625" style="121" customWidth="1"/>
    <col min="7690" max="7691" width="10" style="121" customWidth="1"/>
    <col min="7692" max="7692" width="10.5703125" style="121" customWidth="1"/>
    <col min="7693" max="7693" width="11.28515625" style="121" customWidth="1"/>
    <col min="7694" max="7694" width="8.7109375" style="121" customWidth="1"/>
    <col min="7695" max="7936" width="17.7109375" style="121"/>
    <col min="7937" max="7937" width="6.42578125" style="121" customWidth="1"/>
    <col min="7938" max="7938" width="10" style="121" customWidth="1"/>
    <col min="7939" max="7939" width="29" style="121" customWidth="1"/>
    <col min="7940" max="7940" width="12.28515625" style="121" customWidth="1"/>
    <col min="7941" max="7941" width="14" style="121" customWidth="1"/>
    <col min="7942" max="7943" width="10" style="121" customWidth="1"/>
    <col min="7944" max="7944" width="18.7109375" style="121" customWidth="1"/>
    <col min="7945" max="7945" width="24.28515625" style="121" customWidth="1"/>
    <col min="7946" max="7947" width="10" style="121" customWidth="1"/>
    <col min="7948" max="7948" width="10.5703125" style="121" customWidth="1"/>
    <col min="7949" max="7949" width="11.28515625" style="121" customWidth="1"/>
    <col min="7950" max="7950" width="8.7109375" style="121" customWidth="1"/>
    <col min="7951" max="8192" width="17.7109375" style="121"/>
    <col min="8193" max="8193" width="6.42578125" style="121" customWidth="1"/>
    <col min="8194" max="8194" width="10" style="121" customWidth="1"/>
    <col min="8195" max="8195" width="29" style="121" customWidth="1"/>
    <col min="8196" max="8196" width="12.28515625" style="121" customWidth="1"/>
    <col min="8197" max="8197" width="14" style="121" customWidth="1"/>
    <col min="8198" max="8199" width="10" style="121" customWidth="1"/>
    <col min="8200" max="8200" width="18.7109375" style="121" customWidth="1"/>
    <col min="8201" max="8201" width="24.28515625" style="121" customWidth="1"/>
    <col min="8202" max="8203" width="10" style="121" customWidth="1"/>
    <col min="8204" max="8204" width="10.5703125" style="121" customWidth="1"/>
    <col min="8205" max="8205" width="11.28515625" style="121" customWidth="1"/>
    <col min="8206" max="8206" width="8.7109375" style="121" customWidth="1"/>
    <col min="8207" max="8448" width="17.7109375" style="121"/>
    <col min="8449" max="8449" width="6.42578125" style="121" customWidth="1"/>
    <col min="8450" max="8450" width="10" style="121" customWidth="1"/>
    <col min="8451" max="8451" width="29" style="121" customWidth="1"/>
    <col min="8452" max="8452" width="12.28515625" style="121" customWidth="1"/>
    <col min="8453" max="8453" width="14" style="121" customWidth="1"/>
    <col min="8454" max="8455" width="10" style="121" customWidth="1"/>
    <col min="8456" max="8456" width="18.7109375" style="121" customWidth="1"/>
    <col min="8457" max="8457" width="24.28515625" style="121" customWidth="1"/>
    <col min="8458" max="8459" width="10" style="121" customWidth="1"/>
    <col min="8460" max="8460" width="10.5703125" style="121" customWidth="1"/>
    <col min="8461" max="8461" width="11.28515625" style="121" customWidth="1"/>
    <col min="8462" max="8462" width="8.7109375" style="121" customWidth="1"/>
    <col min="8463" max="8704" width="17.7109375" style="121"/>
    <col min="8705" max="8705" width="6.42578125" style="121" customWidth="1"/>
    <col min="8706" max="8706" width="10" style="121" customWidth="1"/>
    <col min="8707" max="8707" width="29" style="121" customWidth="1"/>
    <col min="8708" max="8708" width="12.28515625" style="121" customWidth="1"/>
    <col min="8709" max="8709" width="14" style="121" customWidth="1"/>
    <col min="8710" max="8711" width="10" style="121" customWidth="1"/>
    <col min="8712" max="8712" width="18.7109375" style="121" customWidth="1"/>
    <col min="8713" max="8713" width="24.28515625" style="121" customWidth="1"/>
    <col min="8714" max="8715" width="10" style="121" customWidth="1"/>
    <col min="8716" max="8716" width="10.5703125" style="121" customWidth="1"/>
    <col min="8717" max="8717" width="11.28515625" style="121" customWidth="1"/>
    <col min="8718" max="8718" width="8.7109375" style="121" customWidth="1"/>
    <col min="8719" max="8960" width="17.7109375" style="121"/>
    <col min="8961" max="8961" width="6.42578125" style="121" customWidth="1"/>
    <col min="8962" max="8962" width="10" style="121" customWidth="1"/>
    <col min="8963" max="8963" width="29" style="121" customWidth="1"/>
    <col min="8964" max="8964" width="12.28515625" style="121" customWidth="1"/>
    <col min="8965" max="8965" width="14" style="121" customWidth="1"/>
    <col min="8966" max="8967" width="10" style="121" customWidth="1"/>
    <col min="8968" max="8968" width="18.7109375" style="121" customWidth="1"/>
    <col min="8969" max="8969" width="24.28515625" style="121" customWidth="1"/>
    <col min="8970" max="8971" width="10" style="121" customWidth="1"/>
    <col min="8972" max="8972" width="10.5703125" style="121" customWidth="1"/>
    <col min="8973" max="8973" width="11.28515625" style="121" customWidth="1"/>
    <col min="8974" max="8974" width="8.7109375" style="121" customWidth="1"/>
    <col min="8975" max="9216" width="17.7109375" style="121"/>
    <col min="9217" max="9217" width="6.42578125" style="121" customWidth="1"/>
    <col min="9218" max="9218" width="10" style="121" customWidth="1"/>
    <col min="9219" max="9219" width="29" style="121" customWidth="1"/>
    <col min="9220" max="9220" width="12.28515625" style="121" customWidth="1"/>
    <col min="9221" max="9221" width="14" style="121" customWidth="1"/>
    <col min="9222" max="9223" width="10" style="121" customWidth="1"/>
    <col min="9224" max="9224" width="18.7109375" style="121" customWidth="1"/>
    <col min="9225" max="9225" width="24.28515625" style="121" customWidth="1"/>
    <col min="9226" max="9227" width="10" style="121" customWidth="1"/>
    <col min="9228" max="9228" width="10.5703125" style="121" customWidth="1"/>
    <col min="9229" max="9229" width="11.28515625" style="121" customWidth="1"/>
    <col min="9230" max="9230" width="8.7109375" style="121" customWidth="1"/>
    <col min="9231" max="9472" width="17.7109375" style="121"/>
    <col min="9473" max="9473" width="6.42578125" style="121" customWidth="1"/>
    <col min="9474" max="9474" width="10" style="121" customWidth="1"/>
    <col min="9475" max="9475" width="29" style="121" customWidth="1"/>
    <col min="9476" max="9476" width="12.28515625" style="121" customWidth="1"/>
    <col min="9477" max="9477" width="14" style="121" customWidth="1"/>
    <col min="9478" max="9479" width="10" style="121" customWidth="1"/>
    <col min="9480" max="9480" width="18.7109375" style="121" customWidth="1"/>
    <col min="9481" max="9481" width="24.28515625" style="121" customWidth="1"/>
    <col min="9482" max="9483" width="10" style="121" customWidth="1"/>
    <col min="9484" max="9484" width="10.5703125" style="121" customWidth="1"/>
    <col min="9485" max="9485" width="11.28515625" style="121" customWidth="1"/>
    <col min="9486" max="9486" width="8.7109375" style="121" customWidth="1"/>
    <col min="9487" max="9728" width="17.7109375" style="121"/>
    <col min="9729" max="9729" width="6.42578125" style="121" customWidth="1"/>
    <col min="9730" max="9730" width="10" style="121" customWidth="1"/>
    <col min="9731" max="9731" width="29" style="121" customWidth="1"/>
    <col min="9732" max="9732" width="12.28515625" style="121" customWidth="1"/>
    <col min="9733" max="9733" width="14" style="121" customWidth="1"/>
    <col min="9734" max="9735" width="10" style="121" customWidth="1"/>
    <col min="9736" max="9736" width="18.7109375" style="121" customWidth="1"/>
    <col min="9737" max="9737" width="24.28515625" style="121" customWidth="1"/>
    <col min="9738" max="9739" width="10" style="121" customWidth="1"/>
    <col min="9740" max="9740" width="10.5703125" style="121" customWidth="1"/>
    <col min="9741" max="9741" width="11.28515625" style="121" customWidth="1"/>
    <col min="9742" max="9742" width="8.7109375" style="121" customWidth="1"/>
    <col min="9743" max="9984" width="17.7109375" style="121"/>
    <col min="9985" max="9985" width="6.42578125" style="121" customWidth="1"/>
    <col min="9986" max="9986" width="10" style="121" customWidth="1"/>
    <col min="9987" max="9987" width="29" style="121" customWidth="1"/>
    <col min="9988" max="9988" width="12.28515625" style="121" customWidth="1"/>
    <col min="9989" max="9989" width="14" style="121" customWidth="1"/>
    <col min="9990" max="9991" width="10" style="121" customWidth="1"/>
    <col min="9992" max="9992" width="18.7109375" style="121" customWidth="1"/>
    <col min="9993" max="9993" width="24.28515625" style="121" customWidth="1"/>
    <col min="9994" max="9995" width="10" style="121" customWidth="1"/>
    <col min="9996" max="9996" width="10.5703125" style="121" customWidth="1"/>
    <col min="9997" max="9997" width="11.28515625" style="121" customWidth="1"/>
    <col min="9998" max="9998" width="8.7109375" style="121" customWidth="1"/>
    <col min="9999" max="10240" width="17.7109375" style="121"/>
    <col min="10241" max="10241" width="6.42578125" style="121" customWidth="1"/>
    <col min="10242" max="10242" width="10" style="121" customWidth="1"/>
    <col min="10243" max="10243" width="29" style="121" customWidth="1"/>
    <col min="10244" max="10244" width="12.28515625" style="121" customWidth="1"/>
    <col min="10245" max="10245" width="14" style="121" customWidth="1"/>
    <col min="10246" max="10247" width="10" style="121" customWidth="1"/>
    <col min="10248" max="10248" width="18.7109375" style="121" customWidth="1"/>
    <col min="10249" max="10249" width="24.28515625" style="121" customWidth="1"/>
    <col min="10250" max="10251" width="10" style="121" customWidth="1"/>
    <col min="10252" max="10252" width="10.5703125" style="121" customWidth="1"/>
    <col min="10253" max="10253" width="11.28515625" style="121" customWidth="1"/>
    <col min="10254" max="10254" width="8.7109375" style="121" customWidth="1"/>
    <col min="10255" max="10496" width="17.7109375" style="121"/>
    <col min="10497" max="10497" width="6.42578125" style="121" customWidth="1"/>
    <col min="10498" max="10498" width="10" style="121" customWidth="1"/>
    <col min="10499" max="10499" width="29" style="121" customWidth="1"/>
    <col min="10500" max="10500" width="12.28515625" style="121" customWidth="1"/>
    <col min="10501" max="10501" width="14" style="121" customWidth="1"/>
    <col min="10502" max="10503" width="10" style="121" customWidth="1"/>
    <col min="10504" max="10504" width="18.7109375" style="121" customWidth="1"/>
    <col min="10505" max="10505" width="24.28515625" style="121" customWidth="1"/>
    <col min="10506" max="10507" width="10" style="121" customWidth="1"/>
    <col min="10508" max="10508" width="10.5703125" style="121" customWidth="1"/>
    <col min="10509" max="10509" width="11.28515625" style="121" customWidth="1"/>
    <col min="10510" max="10510" width="8.7109375" style="121" customWidth="1"/>
    <col min="10511" max="10752" width="17.7109375" style="121"/>
    <col min="10753" max="10753" width="6.42578125" style="121" customWidth="1"/>
    <col min="10754" max="10754" width="10" style="121" customWidth="1"/>
    <col min="10755" max="10755" width="29" style="121" customWidth="1"/>
    <col min="10756" max="10756" width="12.28515625" style="121" customWidth="1"/>
    <col min="10757" max="10757" width="14" style="121" customWidth="1"/>
    <col min="10758" max="10759" width="10" style="121" customWidth="1"/>
    <col min="10760" max="10760" width="18.7109375" style="121" customWidth="1"/>
    <col min="10761" max="10761" width="24.28515625" style="121" customWidth="1"/>
    <col min="10762" max="10763" width="10" style="121" customWidth="1"/>
    <col min="10764" max="10764" width="10.5703125" style="121" customWidth="1"/>
    <col min="10765" max="10765" width="11.28515625" style="121" customWidth="1"/>
    <col min="10766" max="10766" width="8.7109375" style="121" customWidth="1"/>
    <col min="10767" max="11008" width="17.7109375" style="121"/>
    <col min="11009" max="11009" width="6.42578125" style="121" customWidth="1"/>
    <col min="11010" max="11010" width="10" style="121" customWidth="1"/>
    <col min="11011" max="11011" width="29" style="121" customWidth="1"/>
    <col min="11012" max="11012" width="12.28515625" style="121" customWidth="1"/>
    <col min="11013" max="11013" width="14" style="121" customWidth="1"/>
    <col min="11014" max="11015" width="10" style="121" customWidth="1"/>
    <col min="11016" max="11016" width="18.7109375" style="121" customWidth="1"/>
    <col min="11017" max="11017" width="24.28515625" style="121" customWidth="1"/>
    <col min="11018" max="11019" width="10" style="121" customWidth="1"/>
    <col min="11020" max="11020" width="10.5703125" style="121" customWidth="1"/>
    <col min="11021" max="11021" width="11.28515625" style="121" customWidth="1"/>
    <col min="11022" max="11022" width="8.7109375" style="121" customWidth="1"/>
    <col min="11023" max="11264" width="17.7109375" style="121"/>
    <col min="11265" max="11265" width="6.42578125" style="121" customWidth="1"/>
    <col min="11266" max="11266" width="10" style="121" customWidth="1"/>
    <col min="11267" max="11267" width="29" style="121" customWidth="1"/>
    <col min="11268" max="11268" width="12.28515625" style="121" customWidth="1"/>
    <col min="11269" max="11269" width="14" style="121" customWidth="1"/>
    <col min="11270" max="11271" width="10" style="121" customWidth="1"/>
    <col min="11272" max="11272" width="18.7109375" style="121" customWidth="1"/>
    <col min="11273" max="11273" width="24.28515625" style="121" customWidth="1"/>
    <col min="11274" max="11275" width="10" style="121" customWidth="1"/>
    <col min="11276" max="11276" width="10.5703125" style="121" customWidth="1"/>
    <col min="11277" max="11277" width="11.28515625" style="121" customWidth="1"/>
    <col min="11278" max="11278" width="8.7109375" style="121" customWidth="1"/>
    <col min="11279" max="11520" width="17.7109375" style="121"/>
    <col min="11521" max="11521" width="6.42578125" style="121" customWidth="1"/>
    <col min="11522" max="11522" width="10" style="121" customWidth="1"/>
    <col min="11523" max="11523" width="29" style="121" customWidth="1"/>
    <col min="11524" max="11524" width="12.28515625" style="121" customWidth="1"/>
    <col min="11525" max="11525" width="14" style="121" customWidth="1"/>
    <col min="11526" max="11527" width="10" style="121" customWidth="1"/>
    <col min="11528" max="11528" width="18.7109375" style="121" customWidth="1"/>
    <col min="11529" max="11529" width="24.28515625" style="121" customWidth="1"/>
    <col min="11530" max="11531" width="10" style="121" customWidth="1"/>
    <col min="11532" max="11532" width="10.5703125" style="121" customWidth="1"/>
    <col min="11533" max="11533" width="11.28515625" style="121" customWidth="1"/>
    <col min="11534" max="11534" width="8.7109375" style="121" customWidth="1"/>
    <col min="11535" max="11776" width="17.7109375" style="121"/>
    <col min="11777" max="11777" width="6.42578125" style="121" customWidth="1"/>
    <col min="11778" max="11778" width="10" style="121" customWidth="1"/>
    <col min="11779" max="11779" width="29" style="121" customWidth="1"/>
    <col min="11780" max="11780" width="12.28515625" style="121" customWidth="1"/>
    <col min="11781" max="11781" width="14" style="121" customWidth="1"/>
    <col min="11782" max="11783" width="10" style="121" customWidth="1"/>
    <col min="11784" max="11784" width="18.7109375" style="121" customWidth="1"/>
    <col min="11785" max="11785" width="24.28515625" style="121" customWidth="1"/>
    <col min="11786" max="11787" width="10" style="121" customWidth="1"/>
    <col min="11788" max="11788" width="10.5703125" style="121" customWidth="1"/>
    <col min="11789" max="11789" width="11.28515625" style="121" customWidth="1"/>
    <col min="11790" max="11790" width="8.7109375" style="121" customWidth="1"/>
    <col min="11791" max="12032" width="17.7109375" style="121"/>
    <col min="12033" max="12033" width="6.42578125" style="121" customWidth="1"/>
    <col min="12034" max="12034" width="10" style="121" customWidth="1"/>
    <col min="12035" max="12035" width="29" style="121" customWidth="1"/>
    <col min="12036" max="12036" width="12.28515625" style="121" customWidth="1"/>
    <col min="12037" max="12037" width="14" style="121" customWidth="1"/>
    <col min="12038" max="12039" width="10" style="121" customWidth="1"/>
    <col min="12040" max="12040" width="18.7109375" style="121" customWidth="1"/>
    <col min="12041" max="12041" width="24.28515625" style="121" customWidth="1"/>
    <col min="12042" max="12043" width="10" style="121" customWidth="1"/>
    <col min="12044" max="12044" width="10.5703125" style="121" customWidth="1"/>
    <col min="12045" max="12045" width="11.28515625" style="121" customWidth="1"/>
    <col min="12046" max="12046" width="8.7109375" style="121" customWidth="1"/>
    <col min="12047" max="12288" width="17.7109375" style="121"/>
    <col min="12289" max="12289" width="6.42578125" style="121" customWidth="1"/>
    <col min="12290" max="12290" width="10" style="121" customWidth="1"/>
    <col min="12291" max="12291" width="29" style="121" customWidth="1"/>
    <col min="12292" max="12292" width="12.28515625" style="121" customWidth="1"/>
    <col min="12293" max="12293" width="14" style="121" customWidth="1"/>
    <col min="12294" max="12295" width="10" style="121" customWidth="1"/>
    <col min="12296" max="12296" width="18.7109375" style="121" customWidth="1"/>
    <col min="12297" max="12297" width="24.28515625" style="121" customWidth="1"/>
    <col min="12298" max="12299" width="10" style="121" customWidth="1"/>
    <col min="12300" max="12300" width="10.5703125" style="121" customWidth="1"/>
    <col min="12301" max="12301" width="11.28515625" style="121" customWidth="1"/>
    <col min="12302" max="12302" width="8.7109375" style="121" customWidth="1"/>
    <col min="12303" max="12544" width="17.7109375" style="121"/>
    <col min="12545" max="12545" width="6.42578125" style="121" customWidth="1"/>
    <col min="12546" max="12546" width="10" style="121" customWidth="1"/>
    <col min="12547" max="12547" width="29" style="121" customWidth="1"/>
    <col min="12548" max="12548" width="12.28515625" style="121" customWidth="1"/>
    <col min="12549" max="12549" width="14" style="121" customWidth="1"/>
    <col min="12550" max="12551" width="10" style="121" customWidth="1"/>
    <col min="12552" max="12552" width="18.7109375" style="121" customWidth="1"/>
    <col min="12553" max="12553" width="24.28515625" style="121" customWidth="1"/>
    <col min="12554" max="12555" width="10" style="121" customWidth="1"/>
    <col min="12556" max="12556" width="10.5703125" style="121" customWidth="1"/>
    <col min="12557" max="12557" width="11.28515625" style="121" customWidth="1"/>
    <col min="12558" max="12558" width="8.7109375" style="121" customWidth="1"/>
    <col min="12559" max="12800" width="17.7109375" style="121"/>
    <col min="12801" max="12801" width="6.42578125" style="121" customWidth="1"/>
    <col min="12802" max="12802" width="10" style="121" customWidth="1"/>
    <col min="12803" max="12803" width="29" style="121" customWidth="1"/>
    <col min="12804" max="12804" width="12.28515625" style="121" customWidth="1"/>
    <col min="12805" max="12805" width="14" style="121" customWidth="1"/>
    <col min="12806" max="12807" width="10" style="121" customWidth="1"/>
    <col min="12808" max="12808" width="18.7109375" style="121" customWidth="1"/>
    <col min="12809" max="12809" width="24.28515625" style="121" customWidth="1"/>
    <col min="12810" max="12811" width="10" style="121" customWidth="1"/>
    <col min="12812" max="12812" width="10.5703125" style="121" customWidth="1"/>
    <col min="12813" max="12813" width="11.28515625" style="121" customWidth="1"/>
    <col min="12814" max="12814" width="8.7109375" style="121" customWidth="1"/>
    <col min="12815" max="13056" width="17.7109375" style="121"/>
    <col min="13057" max="13057" width="6.42578125" style="121" customWidth="1"/>
    <col min="13058" max="13058" width="10" style="121" customWidth="1"/>
    <col min="13059" max="13059" width="29" style="121" customWidth="1"/>
    <col min="13060" max="13060" width="12.28515625" style="121" customWidth="1"/>
    <col min="13061" max="13061" width="14" style="121" customWidth="1"/>
    <col min="13062" max="13063" width="10" style="121" customWidth="1"/>
    <col min="13064" max="13064" width="18.7109375" style="121" customWidth="1"/>
    <col min="13065" max="13065" width="24.28515625" style="121" customWidth="1"/>
    <col min="13066" max="13067" width="10" style="121" customWidth="1"/>
    <col min="13068" max="13068" width="10.5703125" style="121" customWidth="1"/>
    <col min="13069" max="13069" width="11.28515625" style="121" customWidth="1"/>
    <col min="13070" max="13070" width="8.7109375" style="121" customWidth="1"/>
    <col min="13071" max="13312" width="17.7109375" style="121"/>
    <col min="13313" max="13313" width="6.42578125" style="121" customWidth="1"/>
    <col min="13314" max="13314" width="10" style="121" customWidth="1"/>
    <col min="13315" max="13315" width="29" style="121" customWidth="1"/>
    <col min="13316" max="13316" width="12.28515625" style="121" customWidth="1"/>
    <col min="13317" max="13317" width="14" style="121" customWidth="1"/>
    <col min="13318" max="13319" width="10" style="121" customWidth="1"/>
    <col min="13320" max="13320" width="18.7109375" style="121" customWidth="1"/>
    <col min="13321" max="13321" width="24.28515625" style="121" customWidth="1"/>
    <col min="13322" max="13323" width="10" style="121" customWidth="1"/>
    <col min="13324" max="13324" width="10.5703125" style="121" customWidth="1"/>
    <col min="13325" max="13325" width="11.28515625" style="121" customWidth="1"/>
    <col min="13326" max="13326" width="8.7109375" style="121" customWidth="1"/>
    <col min="13327" max="13568" width="17.7109375" style="121"/>
    <col min="13569" max="13569" width="6.42578125" style="121" customWidth="1"/>
    <col min="13570" max="13570" width="10" style="121" customWidth="1"/>
    <col min="13571" max="13571" width="29" style="121" customWidth="1"/>
    <col min="13572" max="13572" width="12.28515625" style="121" customWidth="1"/>
    <col min="13573" max="13573" width="14" style="121" customWidth="1"/>
    <col min="13574" max="13575" width="10" style="121" customWidth="1"/>
    <col min="13576" max="13576" width="18.7109375" style="121" customWidth="1"/>
    <col min="13577" max="13577" width="24.28515625" style="121" customWidth="1"/>
    <col min="13578" max="13579" width="10" style="121" customWidth="1"/>
    <col min="13580" max="13580" width="10.5703125" style="121" customWidth="1"/>
    <col min="13581" max="13581" width="11.28515625" style="121" customWidth="1"/>
    <col min="13582" max="13582" width="8.7109375" style="121" customWidth="1"/>
    <col min="13583" max="13824" width="17.7109375" style="121"/>
    <col min="13825" max="13825" width="6.42578125" style="121" customWidth="1"/>
    <col min="13826" max="13826" width="10" style="121" customWidth="1"/>
    <col min="13827" max="13827" width="29" style="121" customWidth="1"/>
    <col min="13828" max="13828" width="12.28515625" style="121" customWidth="1"/>
    <col min="13829" max="13829" width="14" style="121" customWidth="1"/>
    <col min="13830" max="13831" width="10" style="121" customWidth="1"/>
    <col min="13832" max="13832" width="18.7109375" style="121" customWidth="1"/>
    <col min="13833" max="13833" width="24.28515625" style="121" customWidth="1"/>
    <col min="13834" max="13835" width="10" style="121" customWidth="1"/>
    <col min="13836" max="13836" width="10.5703125" style="121" customWidth="1"/>
    <col min="13837" max="13837" width="11.28515625" style="121" customWidth="1"/>
    <col min="13838" max="13838" width="8.7109375" style="121" customWidth="1"/>
    <col min="13839" max="14080" width="17.7109375" style="121"/>
    <col min="14081" max="14081" width="6.42578125" style="121" customWidth="1"/>
    <col min="14082" max="14082" width="10" style="121" customWidth="1"/>
    <col min="14083" max="14083" width="29" style="121" customWidth="1"/>
    <col min="14084" max="14084" width="12.28515625" style="121" customWidth="1"/>
    <col min="14085" max="14085" width="14" style="121" customWidth="1"/>
    <col min="14086" max="14087" width="10" style="121" customWidth="1"/>
    <col min="14088" max="14088" width="18.7109375" style="121" customWidth="1"/>
    <col min="14089" max="14089" width="24.28515625" style="121" customWidth="1"/>
    <col min="14090" max="14091" width="10" style="121" customWidth="1"/>
    <col min="14092" max="14092" width="10.5703125" style="121" customWidth="1"/>
    <col min="14093" max="14093" width="11.28515625" style="121" customWidth="1"/>
    <col min="14094" max="14094" width="8.7109375" style="121" customWidth="1"/>
    <col min="14095" max="14336" width="17.7109375" style="121"/>
    <col min="14337" max="14337" width="6.42578125" style="121" customWidth="1"/>
    <col min="14338" max="14338" width="10" style="121" customWidth="1"/>
    <col min="14339" max="14339" width="29" style="121" customWidth="1"/>
    <col min="14340" max="14340" width="12.28515625" style="121" customWidth="1"/>
    <col min="14341" max="14341" width="14" style="121" customWidth="1"/>
    <col min="14342" max="14343" width="10" style="121" customWidth="1"/>
    <col min="14344" max="14344" width="18.7109375" style="121" customWidth="1"/>
    <col min="14345" max="14345" width="24.28515625" style="121" customWidth="1"/>
    <col min="14346" max="14347" width="10" style="121" customWidth="1"/>
    <col min="14348" max="14348" width="10.5703125" style="121" customWidth="1"/>
    <col min="14349" max="14349" width="11.28515625" style="121" customWidth="1"/>
    <col min="14350" max="14350" width="8.7109375" style="121" customWidth="1"/>
    <col min="14351" max="14592" width="17.7109375" style="121"/>
    <col min="14593" max="14593" width="6.42578125" style="121" customWidth="1"/>
    <col min="14594" max="14594" width="10" style="121" customWidth="1"/>
    <col min="14595" max="14595" width="29" style="121" customWidth="1"/>
    <col min="14596" max="14596" width="12.28515625" style="121" customWidth="1"/>
    <col min="14597" max="14597" width="14" style="121" customWidth="1"/>
    <col min="14598" max="14599" width="10" style="121" customWidth="1"/>
    <col min="14600" max="14600" width="18.7109375" style="121" customWidth="1"/>
    <col min="14601" max="14601" width="24.28515625" style="121" customWidth="1"/>
    <col min="14602" max="14603" width="10" style="121" customWidth="1"/>
    <col min="14604" max="14604" width="10.5703125" style="121" customWidth="1"/>
    <col min="14605" max="14605" width="11.28515625" style="121" customWidth="1"/>
    <col min="14606" max="14606" width="8.7109375" style="121" customWidth="1"/>
    <col min="14607" max="14848" width="17.7109375" style="121"/>
    <col min="14849" max="14849" width="6.42578125" style="121" customWidth="1"/>
    <col min="14850" max="14850" width="10" style="121" customWidth="1"/>
    <col min="14851" max="14851" width="29" style="121" customWidth="1"/>
    <col min="14852" max="14852" width="12.28515625" style="121" customWidth="1"/>
    <col min="14853" max="14853" width="14" style="121" customWidth="1"/>
    <col min="14854" max="14855" width="10" style="121" customWidth="1"/>
    <col min="14856" max="14856" width="18.7109375" style="121" customWidth="1"/>
    <col min="14857" max="14857" width="24.28515625" style="121" customWidth="1"/>
    <col min="14858" max="14859" width="10" style="121" customWidth="1"/>
    <col min="14860" max="14860" width="10.5703125" style="121" customWidth="1"/>
    <col min="14861" max="14861" width="11.28515625" style="121" customWidth="1"/>
    <col min="14862" max="14862" width="8.7109375" style="121" customWidth="1"/>
    <col min="14863" max="15104" width="17.7109375" style="121"/>
    <col min="15105" max="15105" width="6.42578125" style="121" customWidth="1"/>
    <col min="15106" max="15106" width="10" style="121" customWidth="1"/>
    <col min="15107" max="15107" width="29" style="121" customWidth="1"/>
    <col min="15108" max="15108" width="12.28515625" style="121" customWidth="1"/>
    <col min="15109" max="15109" width="14" style="121" customWidth="1"/>
    <col min="15110" max="15111" width="10" style="121" customWidth="1"/>
    <col min="15112" max="15112" width="18.7109375" style="121" customWidth="1"/>
    <col min="15113" max="15113" width="24.28515625" style="121" customWidth="1"/>
    <col min="15114" max="15115" width="10" style="121" customWidth="1"/>
    <col min="15116" max="15116" width="10.5703125" style="121" customWidth="1"/>
    <col min="15117" max="15117" width="11.28515625" style="121" customWidth="1"/>
    <col min="15118" max="15118" width="8.7109375" style="121" customWidth="1"/>
    <col min="15119" max="15360" width="17.7109375" style="121"/>
    <col min="15361" max="15361" width="6.42578125" style="121" customWidth="1"/>
    <col min="15362" max="15362" width="10" style="121" customWidth="1"/>
    <col min="15363" max="15363" width="29" style="121" customWidth="1"/>
    <col min="15364" max="15364" width="12.28515625" style="121" customWidth="1"/>
    <col min="15365" max="15365" width="14" style="121" customWidth="1"/>
    <col min="15366" max="15367" width="10" style="121" customWidth="1"/>
    <col min="15368" max="15368" width="18.7109375" style="121" customWidth="1"/>
    <col min="15369" max="15369" width="24.28515625" style="121" customWidth="1"/>
    <col min="15370" max="15371" width="10" style="121" customWidth="1"/>
    <col min="15372" max="15372" width="10.5703125" style="121" customWidth="1"/>
    <col min="15373" max="15373" width="11.28515625" style="121" customWidth="1"/>
    <col min="15374" max="15374" width="8.7109375" style="121" customWidth="1"/>
    <col min="15375" max="15616" width="17.7109375" style="121"/>
    <col min="15617" max="15617" width="6.42578125" style="121" customWidth="1"/>
    <col min="15618" max="15618" width="10" style="121" customWidth="1"/>
    <col min="15619" max="15619" width="29" style="121" customWidth="1"/>
    <col min="15620" max="15620" width="12.28515625" style="121" customWidth="1"/>
    <col min="15621" max="15621" width="14" style="121" customWidth="1"/>
    <col min="15622" max="15623" width="10" style="121" customWidth="1"/>
    <col min="15624" max="15624" width="18.7109375" style="121" customWidth="1"/>
    <col min="15625" max="15625" width="24.28515625" style="121" customWidth="1"/>
    <col min="15626" max="15627" width="10" style="121" customWidth="1"/>
    <col min="15628" max="15628" width="10.5703125" style="121" customWidth="1"/>
    <col min="15629" max="15629" width="11.28515625" style="121" customWidth="1"/>
    <col min="15630" max="15630" width="8.7109375" style="121" customWidth="1"/>
    <col min="15631" max="15872" width="17.7109375" style="121"/>
    <col min="15873" max="15873" width="6.42578125" style="121" customWidth="1"/>
    <col min="15874" max="15874" width="10" style="121" customWidth="1"/>
    <col min="15875" max="15875" width="29" style="121" customWidth="1"/>
    <col min="15876" max="15876" width="12.28515625" style="121" customWidth="1"/>
    <col min="15877" max="15877" width="14" style="121" customWidth="1"/>
    <col min="15878" max="15879" width="10" style="121" customWidth="1"/>
    <col min="15880" max="15880" width="18.7109375" style="121" customWidth="1"/>
    <col min="15881" max="15881" width="24.28515625" style="121" customWidth="1"/>
    <col min="15882" max="15883" width="10" style="121" customWidth="1"/>
    <col min="15884" max="15884" width="10.5703125" style="121" customWidth="1"/>
    <col min="15885" max="15885" width="11.28515625" style="121" customWidth="1"/>
    <col min="15886" max="15886" width="8.7109375" style="121" customWidth="1"/>
    <col min="15887" max="16128" width="17.7109375" style="121"/>
    <col min="16129" max="16129" width="6.42578125" style="121" customWidth="1"/>
    <col min="16130" max="16130" width="10" style="121" customWidth="1"/>
    <col min="16131" max="16131" width="29" style="121" customWidth="1"/>
    <col min="16132" max="16132" width="12.28515625" style="121" customWidth="1"/>
    <col min="16133" max="16133" width="14" style="121" customWidth="1"/>
    <col min="16134" max="16135" width="10" style="121" customWidth="1"/>
    <col min="16136" max="16136" width="18.7109375" style="121" customWidth="1"/>
    <col min="16137" max="16137" width="24.28515625" style="121" customWidth="1"/>
    <col min="16138" max="16139" width="10" style="121" customWidth="1"/>
    <col min="16140" max="16140" width="10.5703125" style="121" customWidth="1"/>
    <col min="16141" max="16141" width="11.28515625" style="121" customWidth="1"/>
    <col min="16142" max="16142" width="8.7109375" style="121" customWidth="1"/>
    <col min="16143" max="16384" width="17.7109375" style="121"/>
  </cols>
  <sheetData>
    <row r="4" spans="14:14" ht="16.5">
      <c r="N4" s="122" t="s">
        <v>1625</v>
      </c>
    </row>
    <row r="5" spans="14:14" ht="16.5">
      <c r="N5" s="122" t="s">
        <v>1626</v>
      </c>
    </row>
    <row r="6" spans="14:14" ht="16.5">
      <c r="N6" s="122" t="s">
        <v>1627</v>
      </c>
    </row>
    <row r="7" spans="14:14" ht="16.5">
      <c r="N7" s="122" t="s">
        <v>1628</v>
      </c>
    </row>
    <row r="8" spans="14:14" ht="16.5">
      <c r="N8" s="123"/>
    </row>
    <row r="9" spans="14:14" ht="16.5">
      <c r="N9" s="122" t="s">
        <v>1629</v>
      </c>
    </row>
    <row r="10" spans="14:14" ht="16.5">
      <c r="N10" s="122" t="s">
        <v>1630</v>
      </c>
    </row>
    <row r="23" spans="1:14" ht="16.5">
      <c r="A23" s="307" t="s">
        <v>1631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</row>
    <row r="24" spans="1:14" ht="16.5">
      <c r="A24" s="307" t="s">
        <v>1632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 ht="16.5">
      <c r="F25" s="124"/>
    </row>
    <row r="26" spans="1:14" ht="10.5" customHeight="1">
      <c r="E26" s="125"/>
    </row>
    <row r="27" spans="1:14" ht="25.5" customHeight="1">
      <c r="D27" s="308" t="s">
        <v>1633</v>
      </c>
      <c r="E27" s="308"/>
      <c r="F27" s="309" t="s">
        <v>1634</v>
      </c>
      <c r="G27" s="309"/>
      <c r="H27" s="309"/>
    </row>
    <row r="28" spans="1:14" ht="16.5">
      <c r="D28" s="126"/>
      <c r="E28" s="126"/>
      <c r="G28" s="127" t="s">
        <v>1635</v>
      </c>
    </row>
    <row r="29" spans="1:14">
      <c r="D29" s="128"/>
      <c r="E29" s="128"/>
    </row>
    <row r="30" spans="1:14" ht="48.75" customHeight="1">
      <c r="D30" s="310" t="s">
        <v>1636</v>
      </c>
      <c r="E30" s="310"/>
      <c r="F30" s="311" t="s">
        <v>1637</v>
      </c>
      <c r="G30" s="311"/>
      <c r="H30" s="311"/>
    </row>
    <row r="49" spans="1:14" ht="18.75">
      <c r="A49" s="313" t="s">
        <v>1638</v>
      </c>
      <c r="B49" s="313"/>
      <c r="C49" s="313"/>
      <c r="D49" s="313"/>
      <c r="E49" s="313"/>
      <c r="F49" s="313"/>
      <c r="G49" s="313"/>
      <c r="H49" s="313"/>
      <c r="I49" s="313"/>
      <c r="J49" s="313"/>
    </row>
    <row r="50" spans="1:14" ht="34.5" customHeight="1">
      <c r="A50" s="314" t="s">
        <v>1639</v>
      </c>
      <c r="B50" s="314"/>
      <c r="C50" s="314"/>
      <c r="D50" s="314"/>
      <c r="E50" s="314"/>
      <c r="F50" s="314"/>
      <c r="G50" s="314"/>
      <c r="H50" s="314"/>
      <c r="I50" s="314"/>
      <c r="J50" s="314"/>
    </row>
    <row r="51" spans="1:14" ht="34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4" ht="25.5" customHeight="1">
      <c r="A52" s="315" t="s">
        <v>1640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</row>
    <row r="53" spans="1:14" ht="96.75" customHeight="1">
      <c r="B53" s="302" t="s">
        <v>0</v>
      </c>
      <c r="C53" s="316" t="s">
        <v>1641</v>
      </c>
      <c r="D53" s="292" t="s">
        <v>1642</v>
      </c>
      <c r="E53" s="292" t="s">
        <v>1643</v>
      </c>
      <c r="F53" s="294" t="s">
        <v>1644</v>
      </c>
      <c r="G53" s="295"/>
      <c r="H53" s="292" t="s">
        <v>1645</v>
      </c>
      <c r="I53" s="292" t="s">
        <v>1646</v>
      </c>
      <c r="J53" s="294" t="s">
        <v>1647</v>
      </c>
      <c r="K53" s="295"/>
      <c r="L53" s="294" t="s">
        <v>1648</v>
      </c>
      <c r="M53" s="295"/>
    </row>
    <row r="54" spans="1:14" ht="52.5" customHeight="1">
      <c r="B54" s="303"/>
      <c r="C54" s="304"/>
      <c r="D54" s="293"/>
      <c r="E54" s="293"/>
      <c r="F54" s="130" t="s">
        <v>1649</v>
      </c>
      <c r="G54" s="131" t="s">
        <v>1650</v>
      </c>
      <c r="H54" s="293"/>
      <c r="I54" s="293"/>
      <c r="J54" s="130" t="s">
        <v>1649</v>
      </c>
      <c r="K54" s="131" t="s">
        <v>1650</v>
      </c>
      <c r="L54" s="132" t="s">
        <v>1651</v>
      </c>
      <c r="M54" s="133" t="s">
        <v>1652</v>
      </c>
    </row>
    <row r="55" spans="1:14" ht="18.75">
      <c r="B55" s="134" t="s">
        <v>875</v>
      </c>
      <c r="C55" s="296" t="s">
        <v>1653</v>
      </c>
      <c r="D55" s="297"/>
      <c r="E55" s="298"/>
      <c r="F55" s="298"/>
      <c r="G55" s="298"/>
      <c r="H55" s="297"/>
      <c r="I55" s="298"/>
      <c r="J55" s="298"/>
      <c r="K55" s="298"/>
      <c r="L55" s="299"/>
      <c r="M55" s="300"/>
    </row>
    <row r="56" spans="1:14" s="135" customFormat="1" ht="47.25">
      <c r="B56" s="136" t="s">
        <v>1654</v>
      </c>
      <c r="C56" s="137" t="s">
        <v>1655</v>
      </c>
      <c r="D56" s="138" t="s">
        <v>1656</v>
      </c>
      <c r="E56" s="170">
        <v>2.3E-2</v>
      </c>
      <c r="F56" s="139"/>
      <c r="G56" s="139"/>
      <c r="H56" s="138" t="s">
        <v>1656</v>
      </c>
      <c r="I56" s="140"/>
      <c r="J56" s="139"/>
      <c r="K56" s="139"/>
      <c r="L56" s="181" t="str">
        <f>IF(E56&gt;0,'Данные для отчета'!$K$1,'Данные для отчета'!$K$2)</f>
        <v>Результативен</v>
      </c>
      <c r="M56" s="181" t="str">
        <f>IF(E56&gt;0,'Данные для отчета'!$K$1,'Данные для отчета'!$K$2)</f>
        <v>Результативен</v>
      </c>
    </row>
    <row r="57" spans="1:14" s="135" customFormat="1" ht="63">
      <c r="B57" s="141" t="s">
        <v>1657</v>
      </c>
      <c r="C57" s="143" t="s">
        <v>1659</v>
      </c>
      <c r="D57" s="138" t="s">
        <v>1660</v>
      </c>
      <c r="E57" s="171">
        <f>$D$162</f>
        <v>2.2160930059523807</v>
      </c>
      <c r="F57" s="139"/>
      <c r="G57" s="139"/>
      <c r="H57" s="138" t="s">
        <v>1660</v>
      </c>
      <c r="I57" s="140"/>
      <c r="J57" s="139"/>
      <c r="K57" s="139"/>
      <c r="L57" s="181" t="str">
        <f>IF(E57&lt;3.1,'Данные для отчета'!$K$1,'Данные для отчета'!$K$2)</f>
        <v>Результативен</v>
      </c>
      <c r="M57" s="181" t="str">
        <f>IF(E57&lt;3.1,'Данные для отчета'!$K$1,'Данные для отчета'!$K$2)</f>
        <v>Результативен</v>
      </c>
    </row>
    <row r="58" spans="1:14" s="135" customFormat="1" ht="47.25">
      <c r="B58" s="136" t="s">
        <v>1658</v>
      </c>
      <c r="C58" s="143" t="s">
        <v>1661</v>
      </c>
      <c r="D58" s="142">
        <v>0.91</v>
      </c>
      <c r="E58" s="171">
        <f>$D$186</f>
        <v>66.764793385100916</v>
      </c>
      <c r="F58" s="139"/>
      <c r="G58" s="139"/>
      <c r="H58" s="142">
        <v>0.91</v>
      </c>
      <c r="I58" s="140"/>
      <c r="J58" s="139"/>
      <c r="K58" s="139"/>
      <c r="L58" s="181" t="str">
        <f>IF(D58&gt;G58,'Данные для отчета'!$K$1,'Данные для отчета'!$K$2)</f>
        <v>Результативен</v>
      </c>
      <c r="M58" s="181" t="str">
        <f>IF(E58&gt;H58,'Данные для отчета'!$K$1,'Данные для отчета'!$K$2)</f>
        <v>Результативен</v>
      </c>
    </row>
    <row r="59" spans="1:14" s="135" customFormat="1" ht="15.75">
      <c r="B59" s="172"/>
      <c r="C59" s="177"/>
      <c r="D59" s="178"/>
      <c r="E59" s="175"/>
      <c r="F59" s="175"/>
      <c r="G59" s="175"/>
      <c r="H59" s="173"/>
      <c r="I59" s="174"/>
      <c r="J59" s="174"/>
      <c r="K59" s="175"/>
      <c r="L59" s="175"/>
      <c r="M59" s="175"/>
      <c r="N59" s="176"/>
    </row>
    <row r="60" spans="1:14" s="135" customFormat="1" ht="15.75">
      <c r="B60" s="172"/>
      <c r="C60" s="177"/>
      <c r="D60" s="178"/>
      <c r="E60" s="175"/>
      <c r="F60" s="175"/>
      <c r="G60" s="175"/>
      <c r="H60" s="173"/>
      <c r="I60" s="174"/>
      <c r="J60" s="174"/>
      <c r="K60" s="175"/>
      <c r="L60" s="175"/>
      <c r="M60" s="175"/>
      <c r="N60" s="176"/>
    </row>
    <row r="61" spans="1:14" s="135" customFormat="1" ht="15.75">
      <c r="B61" s="172"/>
      <c r="C61" s="177"/>
      <c r="D61" s="178"/>
      <c r="E61" s="175"/>
      <c r="F61" s="175"/>
      <c r="G61" s="175"/>
      <c r="H61" s="173"/>
      <c r="I61" s="174"/>
      <c r="J61" s="174"/>
      <c r="K61" s="175"/>
      <c r="L61" s="175"/>
      <c r="M61" s="175"/>
      <c r="N61" s="176"/>
    </row>
    <row r="62" spans="1:14" s="135" customFormat="1" ht="15.75">
      <c r="B62" s="172"/>
      <c r="C62" s="177"/>
      <c r="D62" s="178"/>
      <c r="E62" s="175"/>
      <c r="F62" s="175"/>
      <c r="G62" s="175"/>
      <c r="H62" s="173"/>
      <c r="I62" s="174"/>
      <c r="J62" s="174"/>
      <c r="K62" s="175"/>
      <c r="L62" s="175"/>
      <c r="M62" s="175"/>
      <c r="N62" s="176"/>
    </row>
    <row r="63" spans="1:14" s="135" customFormat="1" ht="15.75">
      <c r="B63" s="172"/>
      <c r="C63" s="177"/>
      <c r="D63" s="178"/>
      <c r="E63" s="175"/>
      <c r="F63" s="175"/>
      <c r="G63" s="175"/>
      <c r="H63" s="173"/>
      <c r="I63" s="174"/>
      <c r="J63" s="174"/>
      <c r="K63" s="175"/>
      <c r="L63" s="175"/>
      <c r="M63" s="175"/>
      <c r="N63" s="176"/>
    </row>
    <row r="64" spans="1:14" s="135" customFormat="1" ht="15.75">
      <c r="B64" s="172"/>
      <c r="C64" s="177"/>
      <c r="D64" s="178"/>
      <c r="E64" s="175"/>
      <c r="F64" s="175"/>
      <c r="G64" s="175"/>
      <c r="H64" s="173"/>
      <c r="I64" s="174"/>
      <c r="J64" s="174"/>
      <c r="K64" s="175"/>
      <c r="L64" s="175"/>
      <c r="M64" s="175"/>
      <c r="N64" s="176"/>
    </row>
    <row r="65" spans="1:14" s="135" customFormat="1" ht="15.75">
      <c r="B65" s="172"/>
      <c r="C65" s="177"/>
      <c r="D65" s="178"/>
      <c r="E65" s="175"/>
      <c r="F65" s="175"/>
      <c r="G65" s="175"/>
      <c r="H65" s="173"/>
      <c r="I65" s="174"/>
      <c r="J65" s="174"/>
      <c r="K65" s="175"/>
      <c r="L65" s="175"/>
      <c r="M65" s="175"/>
      <c r="N65" s="176"/>
    </row>
    <row r="66" spans="1:14" s="135" customFormat="1" ht="15.75">
      <c r="B66" s="172"/>
      <c r="C66" s="177"/>
      <c r="D66" s="178"/>
      <c r="E66" s="175"/>
      <c r="F66" s="175"/>
      <c r="G66" s="175"/>
      <c r="H66" s="173"/>
      <c r="I66" s="174"/>
      <c r="J66" s="174"/>
      <c r="K66" s="175"/>
      <c r="L66" s="175"/>
      <c r="M66" s="175"/>
      <c r="N66" s="176"/>
    </row>
    <row r="67" spans="1:14" s="135" customFormat="1" ht="15.75">
      <c r="B67" s="172"/>
      <c r="C67" s="177"/>
      <c r="D67" s="178"/>
      <c r="E67" s="175"/>
      <c r="F67" s="175"/>
      <c r="G67" s="175"/>
      <c r="H67" s="173"/>
      <c r="I67" s="174"/>
      <c r="J67" s="174"/>
      <c r="K67" s="175"/>
      <c r="L67" s="175"/>
      <c r="M67" s="175"/>
      <c r="N67" s="176"/>
    </row>
    <row r="68" spans="1:14" s="135" customFormat="1" ht="15.75">
      <c r="B68" s="172"/>
      <c r="C68" s="177"/>
      <c r="D68" s="178"/>
      <c r="E68" s="175"/>
      <c r="F68" s="175"/>
      <c r="G68" s="175"/>
      <c r="H68" s="173"/>
      <c r="I68" s="174"/>
      <c r="J68" s="174"/>
      <c r="K68" s="175"/>
      <c r="L68" s="175"/>
      <c r="M68" s="175"/>
      <c r="N68" s="176"/>
    </row>
    <row r="69" spans="1:14" s="135" customFormat="1" ht="15.75">
      <c r="B69" s="172"/>
      <c r="C69" s="177"/>
      <c r="D69" s="178"/>
      <c r="E69" s="175"/>
      <c r="F69" s="175"/>
      <c r="G69" s="175"/>
      <c r="H69" s="173"/>
      <c r="I69" s="174"/>
      <c r="J69" s="174"/>
      <c r="K69" s="175"/>
      <c r="L69" s="175"/>
      <c r="M69" s="175"/>
      <c r="N69" s="176"/>
    </row>
    <row r="70" spans="1:14">
      <c r="F70" s="144"/>
    </row>
    <row r="71" spans="1:14" s="125" customFormat="1" ht="15" customHeight="1"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</row>
    <row r="72" spans="1:14" ht="15" customHeight="1">
      <c r="B72" s="312" t="s">
        <v>1662</v>
      </c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</row>
    <row r="73" spans="1:14" ht="15" customHeight="1"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</row>
    <row r="74" spans="1:14" s="125" customFormat="1" ht="15" customHeight="1"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</row>
    <row r="75" spans="1:14" s="125" customFormat="1" ht="15" customHeight="1"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</row>
    <row r="77" spans="1:14" ht="16.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</row>
    <row r="78" spans="1:14" ht="102" customHeight="1">
      <c r="B78" s="302" t="s">
        <v>0</v>
      </c>
      <c r="C78" s="292" t="s">
        <v>1663</v>
      </c>
      <c r="D78" s="292" t="s">
        <v>1664</v>
      </c>
      <c r="E78" s="292" t="s">
        <v>1643</v>
      </c>
      <c r="F78" s="294" t="s">
        <v>1668</v>
      </c>
      <c r="G78" s="295"/>
      <c r="H78" s="292" t="s">
        <v>1645</v>
      </c>
      <c r="I78" s="292" t="s">
        <v>1665</v>
      </c>
      <c r="J78" s="294" t="s">
        <v>1647</v>
      </c>
      <c r="K78" s="295"/>
      <c r="L78" s="294" t="s">
        <v>1666</v>
      </c>
      <c r="M78" s="295"/>
    </row>
    <row r="79" spans="1:14" ht="45.75" customHeight="1">
      <c r="B79" s="303"/>
      <c r="C79" s="304"/>
      <c r="D79" s="293"/>
      <c r="E79" s="293"/>
      <c r="F79" s="130" t="s">
        <v>1649</v>
      </c>
      <c r="G79" s="131" t="s">
        <v>1650</v>
      </c>
      <c r="H79" s="293"/>
      <c r="I79" s="293"/>
      <c r="J79" s="130" t="s">
        <v>1649</v>
      </c>
      <c r="K79" s="131" t="s">
        <v>1650</v>
      </c>
      <c r="L79" s="132" t="s">
        <v>1651</v>
      </c>
      <c r="M79" s="133" t="s">
        <v>1652</v>
      </c>
    </row>
    <row r="80" spans="1:14" ht="21.75" customHeight="1">
      <c r="B80" s="147" t="s">
        <v>876</v>
      </c>
      <c r="C80" s="296" t="s">
        <v>1677</v>
      </c>
      <c r="D80" s="297"/>
      <c r="E80" s="298"/>
      <c r="F80" s="298"/>
      <c r="G80" s="298"/>
      <c r="H80" s="297"/>
      <c r="I80" s="298"/>
      <c r="J80" s="298"/>
      <c r="K80" s="298"/>
      <c r="L80" s="299"/>
      <c r="M80" s="300"/>
    </row>
    <row r="81" spans="1:13" ht="47.1" customHeight="1">
      <c r="B81" s="141" t="s">
        <v>1669</v>
      </c>
      <c r="C81" s="145" t="s">
        <v>1463</v>
      </c>
      <c r="D81" s="138" t="s">
        <v>1660</v>
      </c>
      <c r="E81" s="171">
        <f>$D$154</f>
        <v>1.646725</v>
      </c>
      <c r="F81" s="139"/>
      <c r="G81" s="139"/>
      <c r="H81" s="138" t="s">
        <v>1660</v>
      </c>
      <c r="I81" s="140"/>
      <c r="J81" s="139"/>
      <c r="K81" s="139"/>
      <c r="L81" s="146" t="str">
        <f>IF(E81&lt;3.1,'Данные для отчета'!$K$1,'Данные для отчета'!$K$2)</f>
        <v>Результативен</v>
      </c>
      <c r="M81" s="146" t="str">
        <f>IF(E81&lt;3.1,'Данные для отчета'!$K$1,'Данные для отчета'!$K$2)</f>
        <v>Результативен</v>
      </c>
    </row>
    <row r="82" spans="1:13" ht="47.1" customHeight="1">
      <c r="B82" s="141" t="s">
        <v>1670</v>
      </c>
      <c r="C82" s="145" t="s">
        <v>1464</v>
      </c>
      <c r="D82" s="138" t="s">
        <v>1660</v>
      </c>
      <c r="E82" s="171">
        <f>$D$155</f>
        <v>3.3091111111111111</v>
      </c>
      <c r="F82" s="139"/>
      <c r="G82" s="139"/>
      <c r="H82" s="138" t="s">
        <v>1660</v>
      </c>
      <c r="I82" s="140"/>
      <c r="J82" s="139"/>
      <c r="K82" s="139"/>
      <c r="L82" s="146" t="str">
        <f>IF(E82&lt;3.1,'Данные для отчета'!$K$1,'Данные для отчета'!$K$2)</f>
        <v>Нерезультативен</v>
      </c>
      <c r="M82" s="146" t="str">
        <f>IF(E82&lt;3.1,'Данные для отчета'!$K$1,'Данные для отчета'!$K$2)</f>
        <v>Нерезультативен</v>
      </c>
    </row>
    <row r="83" spans="1:13" ht="47.1" customHeight="1">
      <c r="B83" s="141" t="s">
        <v>1671</v>
      </c>
      <c r="C83" s="145" t="s">
        <v>1465</v>
      </c>
      <c r="D83" s="138" t="s">
        <v>1660</v>
      </c>
      <c r="E83" s="171">
        <f>$D$156</f>
        <v>3.3112222222222218</v>
      </c>
      <c r="F83" s="139"/>
      <c r="G83" s="139"/>
      <c r="H83" s="138" t="s">
        <v>1660</v>
      </c>
      <c r="I83" s="140"/>
      <c r="J83" s="139"/>
      <c r="K83" s="139"/>
      <c r="L83" s="146" t="str">
        <f>IF(E83&lt;3.1,'Данные для отчета'!$K$1,'Данные для отчета'!$K$2)</f>
        <v>Нерезультативен</v>
      </c>
      <c r="M83" s="146" t="str">
        <f>IF(E83&lt;3.1,'Данные для отчета'!$K$1,'Данные для отчета'!$K$2)</f>
        <v>Нерезультативен</v>
      </c>
    </row>
    <row r="84" spans="1:13" ht="47.1" customHeight="1">
      <c r="B84" s="141" t="s">
        <v>1672</v>
      </c>
      <c r="C84" s="145" t="s">
        <v>1466</v>
      </c>
      <c r="D84" s="138" t="s">
        <v>1660</v>
      </c>
      <c r="E84" s="171">
        <f>$D$157</f>
        <v>3.5232857142857141</v>
      </c>
      <c r="F84" s="139"/>
      <c r="G84" s="139"/>
      <c r="H84" s="138" t="s">
        <v>1660</v>
      </c>
      <c r="I84" s="140"/>
      <c r="J84" s="139"/>
      <c r="K84" s="139"/>
      <c r="L84" s="146" t="str">
        <f>IF(E84&lt;3.1,'Данные для отчета'!$K$1,'Данные для отчета'!$K$2)</f>
        <v>Нерезультативен</v>
      </c>
      <c r="M84" s="146" t="str">
        <f>IF(E84&lt;3.1,'Данные для отчета'!$K$1,'Данные для отчета'!$K$2)</f>
        <v>Нерезультативен</v>
      </c>
    </row>
    <row r="85" spans="1:13" ht="47.1" customHeight="1">
      <c r="B85" s="141" t="s">
        <v>1673</v>
      </c>
      <c r="C85" s="145" t="s">
        <v>1467</v>
      </c>
      <c r="D85" s="138" t="s">
        <v>1660</v>
      </c>
      <c r="E85" s="171">
        <f>$D$158</f>
        <v>3.2654000000000005</v>
      </c>
      <c r="F85" s="139"/>
      <c r="G85" s="139"/>
      <c r="H85" s="138" t="s">
        <v>1660</v>
      </c>
      <c r="I85" s="140"/>
      <c r="J85" s="139"/>
      <c r="K85" s="139"/>
      <c r="L85" s="146" t="str">
        <f>IF(E85&lt;3.1,'Данные для отчета'!$K$1,'Данные для отчета'!$K$2)</f>
        <v>Нерезультативен</v>
      </c>
      <c r="M85" s="146" t="str">
        <f>IF(E85&lt;3.1,'Данные для отчета'!$K$1,'Данные для отчета'!$K$2)</f>
        <v>Нерезультативен</v>
      </c>
    </row>
    <row r="86" spans="1:13" ht="47.1" customHeight="1">
      <c r="B86" s="141" t="s">
        <v>1674</v>
      </c>
      <c r="C86" s="145" t="s">
        <v>1468</v>
      </c>
      <c r="D86" s="138" t="s">
        <v>1660</v>
      </c>
      <c r="E86" s="171">
        <f>$D$159</f>
        <v>1.4724999999999999</v>
      </c>
      <c r="F86" s="139"/>
      <c r="G86" s="139"/>
      <c r="H86" s="138" t="s">
        <v>1660</v>
      </c>
      <c r="I86" s="140"/>
      <c r="J86" s="139"/>
      <c r="K86" s="139"/>
      <c r="L86" s="146" t="str">
        <f>IF(E86&lt;3.1,'Данные для отчета'!$K$1,'Данные для отчета'!$K$2)</f>
        <v>Результативен</v>
      </c>
      <c r="M86" s="146" t="str">
        <f>IF(E86&lt;3.1,'Данные для отчета'!$K$1,'Данные для отчета'!$K$2)</f>
        <v>Результативен</v>
      </c>
    </row>
    <row r="87" spans="1:13" ht="47.1" customHeight="1">
      <c r="B87" s="141" t="s">
        <v>1675</v>
      </c>
      <c r="C87" s="145" t="s">
        <v>1469</v>
      </c>
      <c r="D87" s="138" t="s">
        <v>1660</v>
      </c>
      <c r="E87" s="171">
        <f>$D$160</f>
        <v>0</v>
      </c>
      <c r="F87" s="139"/>
      <c r="G87" s="139"/>
      <c r="H87" s="138" t="s">
        <v>1660</v>
      </c>
      <c r="I87" s="140"/>
      <c r="J87" s="139"/>
      <c r="K87" s="139"/>
      <c r="L87" s="146" t="str">
        <f>IF(E87&lt;3.1,'Данные для отчета'!$K$1,'Данные для отчета'!$K$2)</f>
        <v>Результативен</v>
      </c>
      <c r="M87" s="146" t="str">
        <f>IF(E87&lt;3.1,'Данные для отчета'!$K$1,'Данные для отчета'!$K$2)</f>
        <v>Результативен</v>
      </c>
    </row>
    <row r="88" spans="1:13" ht="47.1" customHeight="1">
      <c r="B88" s="141" t="s">
        <v>1676</v>
      </c>
      <c r="C88" s="145" t="s">
        <v>1470</v>
      </c>
      <c r="D88" s="138" t="s">
        <v>1660</v>
      </c>
      <c r="E88" s="171">
        <f>$D$161</f>
        <v>1.2004999999999999</v>
      </c>
      <c r="F88" s="139"/>
      <c r="G88" s="139"/>
      <c r="H88" s="138" t="s">
        <v>1660</v>
      </c>
      <c r="I88" s="140"/>
      <c r="J88" s="139"/>
      <c r="K88" s="139"/>
      <c r="L88" s="146" t="str">
        <f>IF(E88&lt;3.1,'Данные для отчета'!$K$1,'Данные для отчета'!$K$2)</f>
        <v>Результативен</v>
      </c>
      <c r="M88" s="146" t="str">
        <f>IF(E88&lt;3.1,'Данные для отчета'!$K$1,'Данные для отчета'!$K$2)</f>
        <v>Результативен</v>
      </c>
    </row>
    <row r="89" spans="1:13" ht="47.1" customHeight="1">
      <c r="B89" s="141"/>
      <c r="C89" s="145" t="s">
        <v>1667</v>
      </c>
      <c r="D89" s="138" t="s">
        <v>1660</v>
      </c>
      <c r="E89" s="171">
        <f>$D$162</f>
        <v>2.2160930059523807</v>
      </c>
      <c r="F89" s="139"/>
      <c r="G89" s="139"/>
      <c r="H89" s="138" t="s">
        <v>1660</v>
      </c>
      <c r="I89" s="140"/>
      <c r="J89" s="139"/>
      <c r="K89" s="139"/>
      <c r="L89" s="146" t="str">
        <f>IF(E89&lt;3.1,'Данные для отчета'!$K$1,'Данные для отчета'!$K$2)</f>
        <v>Результативен</v>
      </c>
      <c r="M89" s="146" t="str">
        <f>IF(E89&lt;3.1,'Данные для отчета'!$K$1,'Данные для отчета'!$K$2)</f>
        <v>Результативен</v>
      </c>
    </row>
    <row r="95" spans="1:13" ht="18.75">
      <c r="A95" s="305"/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</row>
    <row r="96" spans="1:13" ht="18.75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</row>
    <row r="97" spans="1:14" ht="18.75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</row>
    <row r="98" spans="1:14" ht="16.5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</row>
    <row r="99" spans="1:14" ht="86.25" customHeight="1">
      <c r="B99" s="302" t="s">
        <v>0</v>
      </c>
      <c r="C99" s="292" t="s">
        <v>1663</v>
      </c>
      <c r="D99" s="292" t="s">
        <v>1664</v>
      </c>
      <c r="E99" s="292" t="s">
        <v>1643</v>
      </c>
      <c r="F99" s="294" t="s">
        <v>1668</v>
      </c>
      <c r="G99" s="295"/>
      <c r="H99" s="292" t="s">
        <v>1645</v>
      </c>
      <c r="I99" s="292" t="s">
        <v>1665</v>
      </c>
      <c r="J99" s="294" t="s">
        <v>1647</v>
      </c>
      <c r="K99" s="295"/>
      <c r="L99" s="294" t="s">
        <v>1666</v>
      </c>
      <c r="M99" s="295"/>
    </row>
    <row r="100" spans="1:14" ht="41.25" customHeight="1">
      <c r="B100" s="303"/>
      <c r="C100" s="304"/>
      <c r="D100" s="293"/>
      <c r="E100" s="293"/>
      <c r="F100" s="130" t="s">
        <v>1649</v>
      </c>
      <c r="G100" s="131" t="s">
        <v>1650</v>
      </c>
      <c r="H100" s="293"/>
      <c r="I100" s="293"/>
      <c r="J100" s="130" t="s">
        <v>1649</v>
      </c>
      <c r="K100" s="131" t="s">
        <v>1650</v>
      </c>
      <c r="L100" s="132" t="s">
        <v>1651</v>
      </c>
      <c r="M100" s="133" t="s">
        <v>1652</v>
      </c>
    </row>
    <row r="101" spans="1:14" ht="22.5" customHeight="1">
      <c r="B101" s="147" t="s">
        <v>877</v>
      </c>
      <c r="C101" s="296" t="s">
        <v>1686</v>
      </c>
      <c r="D101" s="297"/>
      <c r="E101" s="298"/>
      <c r="F101" s="298"/>
      <c r="G101" s="298"/>
      <c r="H101" s="297"/>
      <c r="I101" s="298"/>
      <c r="J101" s="298"/>
      <c r="K101" s="298"/>
      <c r="L101" s="299"/>
      <c r="M101" s="300"/>
    </row>
    <row r="102" spans="1:14" ht="47.1" customHeight="1">
      <c r="B102" s="141" t="s">
        <v>1678</v>
      </c>
      <c r="C102" s="145" t="s">
        <v>1463</v>
      </c>
      <c r="D102" s="148">
        <v>40</v>
      </c>
      <c r="E102" s="171">
        <f>$D$178</f>
        <v>48.192771084337352</v>
      </c>
      <c r="F102" s="139"/>
      <c r="G102" s="139"/>
      <c r="H102" s="148">
        <v>91</v>
      </c>
      <c r="I102" s="140"/>
      <c r="J102" s="139"/>
      <c r="K102" s="139"/>
      <c r="L102" s="146" t="str">
        <f>IF(E102&gt;D102,'Данные для отчета'!$K$1,'Данные для отчета'!$K$2)</f>
        <v>Результативен</v>
      </c>
      <c r="M102" s="146" t="str">
        <f>IF(E102&lt;H102,'Данные для отчета'!$K$1,'Данные для отчета'!$K$2)</f>
        <v>Результативен</v>
      </c>
    </row>
    <row r="103" spans="1:14" ht="47.1" customHeight="1">
      <c r="B103" s="141" t="s">
        <v>1679</v>
      </c>
      <c r="C103" s="145" t="s">
        <v>1464</v>
      </c>
      <c r="D103" s="148">
        <v>55</v>
      </c>
      <c r="E103" s="171">
        <f>$D$179</f>
        <v>60.273972602739725</v>
      </c>
      <c r="F103" s="139"/>
      <c r="G103" s="139"/>
      <c r="H103" s="148">
        <v>91</v>
      </c>
      <c r="I103" s="140"/>
      <c r="J103" s="139"/>
      <c r="K103" s="139"/>
      <c r="L103" s="146" t="str">
        <f>IF(E103&gt;D103,'Данные для отчета'!$K$1,'Данные для отчета'!$K$2)</f>
        <v>Результативен</v>
      </c>
      <c r="M103" s="146" t="str">
        <f>IF(E103&lt;H103,'Данные для отчета'!$K$1,'Данные для отчета'!$K$2)</f>
        <v>Результативен</v>
      </c>
    </row>
    <row r="104" spans="1:14" ht="47.1" customHeight="1">
      <c r="B104" s="141" t="s">
        <v>1680</v>
      </c>
      <c r="C104" s="145" t="s">
        <v>1465</v>
      </c>
      <c r="D104" s="148">
        <v>78</v>
      </c>
      <c r="E104" s="171">
        <f>$D$180</f>
        <v>83.333333333333343</v>
      </c>
      <c r="F104" s="139"/>
      <c r="G104" s="139"/>
      <c r="H104" s="148">
        <v>91</v>
      </c>
      <c r="I104" s="140"/>
      <c r="J104" s="139"/>
      <c r="K104" s="139"/>
      <c r="L104" s="146" t="str">
        <f>IF(E104&gt;D104,'Данные для отчета'!$K$1,'Данные для отчета'!$K$2)</f>
        <v>Результативен</v>
      </c>
      <c r="M104" s="146" t="str">
        <f>IF(E104&lt;H104,'Данные для отчета'!$K$1,'Данные для отчета'!$K$2)</f>
        <v>Результативен</v>
      </c>
    </row>
    <row r="105" spans="1:14" ht="47.1" customHeight="1">
      <c r="B105" s="141" t="s">
        <v>1681</v>
      </c>
      <c r="C105" s="145" t="s">
        <v>1466</v>
      </c>
      <c r="D105" s="148">
        <v>63</v>
      </c>
      <c r="E105" s="171">
        <f>D181</f>
        <v>66.666666666666657</v>
      </c>
      <c r="F105" s="139"/>
      <c r="G105" s="139"/>
      <c r="H105" s="148">
        <v>91</v>
      </c>
      <c r="I105" s="140"/>
      <c r="J105" s="139"/>
      <c r="K105" s="139"/>
      <c r="L105" s="146" t="str">
        <f>IF(E105&gt;D105,'Данные для отчета'!$K$1,'Данные для отчета'!$K$2)</f>
        <v>Результативен</v>
      </c>
      <c r="M105" s="146" t="str">
        <f>IF(E105&lt;H105,'Данные для отчета'!$K$1,'Данные для отчета'!$K$2)</f>
        <v>Результативен</v>
      </c>
    </row>
    <row r="106" spans="1:14" ht="47.1" customHeight="1">
      <c r="B106" s="141" t="s">
        <v>1682</v>
      </c>
      <c r="C106" s="145" t="s">
        <v>1467</v>
      </c>
      <c r="D106" s="148">
        <v>63</v>
      </c>
      <c r="E106" s="171">
        <f>D182</f>
        <v>54.385964912280706</v>
      </c>
      <c r="F106" s="139"/>
      <c r="G106" s="139"/>
      <c r="H106" s="148">
        <v>91</v>
      </c>
      <c r="I106" s="140"/>
      <c r="J106" s="139"/>
      <c r="K106" s="139"/>
      <c r="L106" s="146" t="str">
        <f>IF(E106&gt;D106,'Данные для отчета'!$K$1,'Данные для отчета'!$K$2)</f>
        <v>Нерезультативен</v>
      </c>
      <c r="M106" s="146" t="str">
        <f>IF(E106&lt;H106,'Данные для отчета'!$K$1,'Данные для отчета'!$K$2)</f>
        <v>Результативен</v>
      </c>
    </row>
    <row r="107" spans="1:14" ht="47.1" customHeight="1">
      <c r="B107" s="141" t="s">
        <v>1683</v>
      </c>
      <c r="C107" s="145" t="s">
        <v>1468</v>
      </c>
      <c r="D107" s="148">
        <v>63</v>
      </c>
      <c r="E107" s="171">
        <f>D183</f>
        <v>57.894736842105267</v>
      </c>
      <c r="F107" s="139"/>
      <c r="G107" s="139"/>
      <c r="H107" s="148">
        <v>91</v>
      </c>
      <c r="I107" s="140"/>
      <c r="J107" s="139"/>
      <c r="K107" s="139"/>
      <c r="L107" s="146" t="str">
        <f>IF(E107&gt;D107,'Данные для отчета'!$K$1,'Данные для отчета'!$K$2)</f>
        <v>Нерезультативен</v>
      </c>
      <c r="M107" s="146" t="str">
        <f>IF(E107&lt;H107,'Данные для отчета'!$K$1,'Данные для отчета'!$K$2)</f>
        <v>Результативен</v>
      </c>
    </row>
    <row r="108" spans="1:14" ht="47.1" customHeight="1">
      <c r="B108" s="141" t="s">
        <v>1684</v>
      </c>
      <c r="C108" s="145" t="s">
        <v>1469</v>
      </c>
      <c r="D108" s="148">
        <v>63</v>
      </c>
      <c r="E108" s="171">
        <f>D184</f>
        <v>78.125</v>
      </c>
      <c r="F108" s="139"/>
      <c r="G108" s="139"/>
      <c r="H108" s="148">
        <v>91</v>
      </c>
      <c r="I108" s="140"/>
      <c r="J108" s="139"/>
      <c r="K108" s="139"/>
      <c r="L108" s="146" t="str">
        <f>IF(E108&gt;D108,'Данные для отчета'!$K$1,'Данные для отчета'!$K$2)</f>
        <v>Результативен</v>
      </c>
      <c r="M108" s="146" t="str">
        <f>IF(E108&lt;H108,'Данные для отчета'!$K$1,'Данные для отчета'!$K$2)</f>
        <v>Результативен</v>
      </c>
    </row>
    <row r="109" spans="1:14" ht="47.1" customHeight="1">
      <c r="B109" s="141" t="s">
        <v>1685</v>
      </c>
      <c r="C109" s="145" t="s">
        <v>1470</v>
      </c>
      <c r="D109" s="148">
        <v>77</v>
      </c>
      <c r="E109" s="171">
        <f>D185</f>
        <v>85.245901639344254</v>
      </c>
      <c r="F109" s="139"/>
      <c r="G109" s="139"/>
      <c r="H109" s="148">
        <v>91</v>
      </c>
      <c r="I109" s="140"/>
      <c r="J109" s="139"/>
      <c r="K109" s="139"/>
      <c r="L109" s="146" t="str">
        <f>IF(E109&gt;D109,'Данные для отчета'!$K$1,'Данные для отчета'!$K$2)</f>
        <v>Результативен</v>
      </c>
      <c r="M109" s="146" t="str">
        <f>IF(E109&lt;H109,'Данные для отчета'!$K$1,'Данные для отчета'!$K$2)</f>
        <v>Результативен</v>
      </c>
    </row>
    <row r="110" spans="1:14" ht="47.1" customHeight="1">
      <c r="B110" s="141"/>
      <c r="C110" s="145" t="s">
        <v>1667</v>
      </c>
      <c r="D110" s="148">
        <v>63</v>
      </c>
      <c r="E110" s="171">
        <f>$D$186</f>
        <v>66.764793385100916</v>
      </c>
      <c r="F110" s="139"/>
      <c r="G110" s="139"/>
      <c r="H110" s="148">
        <v>91</v>
      </c>
      <c r="I110" s="140"/>
      <c r="J110" s="139"/>
      <c r="K110" s="139"/>
      <c r="L110" s="146" t="str">
        <f>IF(E110&gt;D110,'Данные для отчета'!$K$1,'Данные для отчета'!$K$2)</f>
        <v>Результативен</v>
      </c>
      <c r="M110" s="146" t="str">
        <f>IF(E110&lt;H110,'Данные для отчета'!$K$1,'Данные для отчета'!$K$2)</f>
        <v>Результативен</v>
      </c>
    </row>
    <row r="123" spans="1:14" ht="15.75">
      <c r="B123" s="301" t="s">
        <v>1687</v>
      </c>
      <c r="C123" s="301"/>
      <c r="D123" s="301"/>
      <c r="E123" s="301"/>
    </row>
    <row r="125" spans="1:14" ht="15.75">
      <c r="B125" s="287" t="s">
        <v>1688</v>
      </c>
      <c r="C125" s="287"/>
      <c r="D125" s="287"/>
      <c r="E125" s="287"/>
      <c r="F125" s="287"/>
    </row>
    <row r="127" spans="1:14" ht="20.25">
      <c r="A127" s="290" t="s">
        <v>1689</v>
      </c>
      <c r="B127" s="290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</row>
    <row r="129" spans="2:8" ht="15.75">
      <c r="B129" s="291" t="s">
        <v>1690</v>
      </c>
      <c r="C129" s="291"/>
      <c r="D129" s="291"/>
      <c r="E129" s="291"/>
      <c r="F129" s="291"/>
      <c r="G129" s="291"/>
      <c r="H129" s="291"/>
    </row>
    <row r="130" spans="2:8" ht="15.75">
      <c r="B130" s="283" t="s">
        <v>1691</v>
      </c>
      <c r="C130" s="283"/>
      <c r="D130" s="283"/>
      <c r="E130" s="283"/>
      <c r="F130" s="283"/>
      <c r="G130" s="283"/>
      <c r="H130" s="283"/>
    </row>
    <row r="131" spans="2:8" ht="15.75">
      <c r="B131" s="283" t="s">
        <v>1692</v>
      </c>
      <c r="C131" s="283"/>
      <c r="D131" s="283"/>
      <c r="E131" s="283"/>
      <c r="F131" s="283"/>
      <c r="G131" s="283"/>
      <c r="H131" s="283"/>
    </row>
    <row r="133" spans="2:8" ht="15.75">
      <c r="B133" s="283" t="s">
        <v>1693</v>
      </c>
      <c r="C133" s="283"/>
      <c r="D133" s="283"/>
      <c r="E133" s="283"/>
      <c r="F133" s="283"/>
      <c r="G133" s="283"/>
    </row>
    <row r="134" spans="2:8" ht="15.75">
      <c r="B134" s="283" t="s">
        <v>1694</v>
      </c>
      <c r="C134" s="283"/>
      <c r="D134" s="283"/>
      <c r="E134" s="283"/>
      <c r="F134" s="283"/>
      <c r="G134" s="283"/>
    </row>
    <row r="135" spans="2:8" ht="15.75">
      <c r="B135" s="283" t="s">
        <v>1695</v>
      </c>
      <c r="C135" s="283"/>
      <c r="D135" s="283"/>
      <c r="E135" s="283"/>
      <c r="F135" s="283"/>
      <c r="G135" s="283"/>
    </row>
    <row r="136" spans="2:8" ht="15.75">
      <c r="B136" s="283" t="s">
        <v>1696</v>
      </c>
      <c r="C136" s="283"/>
      <c r="D136" s="283"/>
      <c r="E136" s="283"/>
      <c r="F136" s="283"/>
      <c r="G136" s="283"/>
    </row>
    <row r="137" spans="2:8" ht="15.75">
      <c r="B137" s="283" t="s">
        <v>1697</v>
      </c>
      <c r="C137" s="283"/>
      <c r="D137" s="283"/>
      <c r="E137" s="283"/>
      <c r="F137" s="283"/>
      <c r="G137" s="283"/>
    </row>
    <row r="138" spans="2:8" ht="15.75">
      <c r="B138" s="283" t="s">
        <v>1698</v>
      </c>
      <c r="C138" s="283"/>
      <c r="D138" s="283"/>
      <c r="E138" s="283"/>
      <c r="F138" s="283"/>
      <c r="G138" s="283"/>
    </row>
    <row r="139" spans="2:8" ht="15.75">
      <c r="B139" s="283" t="s">
        <v>1699</v>
      </c>
      <c r="C139" s="283"/>
      <c r="D139" s="283"/>
      <c r="E139" s="283"/>
      <c r="F139" s="283"/>
      <c r="G139" s="283"/>
    </row>
    <row r="140" spans="2:8" ht="15.75">
      <c r="B140" s="283" t="s">
        <v>1700</v>
      </c>
      <c r="C140" s="283"/>
      <c r="D140" s="283"/>
      <c r="E140" s="283"/>
      <c r="F140" s="283"/>
      <c r="G140" s="283"/>
    </row>
    <row r="141" spans="2:8" ht="15.75">
      <c r="B141" s="284" t="s">
        <v>1701</v>
      </c>
      <c r="C141" s="284"/>
      <c r="D141" s="284"/>
      <c r="E141" s="284"/>
      <c r="F141" s="284"/>
      <c r="G141" s="284"/>
    </row>
    <row r="147" spans="1:14" ht="15.75">
      <c r="B147" s="289" t="s">
        <v>1757</v>
      </c>
      <c r="C147" s="289"/>
      <c r="D147" s="289"/>
      <c r="E147" s="289"/>
      <c r="F147" s="289"/>
      <c r="G147" s="289"/>
      <c r="H147" s="289"/>
      <c r="I147" s="289"/>
    </row>
    <row r="148" spans="1:14" ht="23.25">
      <c r="A148" s="288" t="s">
        <v>1703</v>
      </c>
      <c r="B148" s="288"/>
      <c r="C148" s="288"/>
      <c r="D148" s="288"/>
      <c r="E148" s="288"/>
      <c r="F148" s="288"/>
      <c r="G148" s="288"/>
      <c r="H148" s="288"/>
      <c r="I148" s="288"/>
      <c r="J148" s="288"/>
      <c r="K148" s="288"/>
      <c r="L148" s="288"/>
      <c r="M148" s="288"/>
      <c r="N148" s="288"/>
    </row>
    <row r="149" spans="1:14" ht="20.25">
      <c r="A149" s="151"/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</row>
    <row r="150" spans="1:14" ht="18.75">
      <c r="B150" s="283" t="s">
        <v>1704</v>
      </c>
      <c r="C150" s="283"/>
      <c r="D150" s="283"/>
      <c r="E150" s="283"/>
      <c r="F150" s="283"/>
      <c r="G150" s="283"/>
      <c r="H150" s="283"/>
      <c r="I150" s="283"/>
    </row>
    <row r="151" spans="1:14" ht="18.75">
      <c r="B151" s="283" t="s">
        <v>1705</v>
      </c>
      <c r="C151" s="283"/>
      <c r="D151" s="283"/>
      <c r="E151" s="283"/>
      <c r="F151" s="283"/>
      <c r="G151" s="283"/>
      <c r="H151" s="283"/>
      <c r="I151" s="283"/>
    </row>
    <row r="152" spans="1:14" ht="15.75">
      <c r="B152" s="283" t="s">
        <v>1706</v>
      </c>
      <c r="C152" s="283"/>
      <c r="D152" s="283"/>
      <c r="E152" s="283"/>
      <c r="F152" s="283"/>
      <c r="G152" s="283"/>
      <c r="H152" s="283"/>
      <c r="I152" s="283"/>
    </row>
    <row r="153" spans="1:14" ht="15.75">
      <c r="B153" s="152"/>
    </row>
    <row r="154" spans="1:14" ht="15.75">
      <c r="B154" s="149"/>
      <c r="C154" s="163" t="str">
        <f>CONCATENATE('Данные для отчета'!$A$1,'Данные для отчета'!$F$1,'Данные для отчета'!$C$3,'Данные для отчета'!$I$1,'Данные для отчета'!$C$5,'Данные для отчета'!$F$1)</f>
        <v>ЦЭС=65,869/20=</v>
      </c>
      <c r="D154" s="164">
        <f>'Данные для отчета'!$C$3/'Данные для отчета'!$C$4</f>
        <v>1.646725</v>
      </c>
      <c r="E154" s="149"/>
      <c r="F154" s="149"/>
      <c r="G154" s="149"/>
      <c r="H154" s="160"/>
      <c r="I154" s="161"/>
    </row>
    <row r="155" spans="1:14" ht="15.75">
      <c r="B155" s="149"/>
      <c r="C155" s="163" t="str">
        <f>CONCATENATE('Данные для отчета'!$A$6,'Данные для отчета'!$F$1,'Данные для отчета'!$C$8,'Данные для отчета'!$I$1,'Данные для отчета'!$C$10,'Данные для отчета'!$F$1)</f>
        <v>ЗЭС=29,782/9=</v>
      </c>
      <c r="D155" s="164">
        <f>'Данные для отчета'!$C$8/'Данные для отчета'!$C$10</f>
        <v>3.3091111111111111</v>
      </c>
      <c r="E155" s="149"/>
      <c r="F155" s="149"/>
      <c r="G155" s="149"/>
      <c r="H155" s="160"/>
      <c r="I155" s="161"/>
    </row>
    <row r="156" spans="1:14" ht="15.75">
      <c r="B156" s="149"/>
      <c r="C156" s="163" t="str">
        <f>CONCATENATE('Данные для отчета'!$A$11,'Данные для отчета'!$F$1,'Данные для отчета'!$C$13,'Данные для отчета'!$I$1,'Данные для отчета'!$C$15,'Данные для отчета'!$F$1)</f>
        <v>ВЭС=29,801/9=</v>
      </c>
      <c r="D156" s="164">
        <f>'Данные для отчета'!$C$13/'Данные для отчета'!$C$15</f>
        <v>3.3112222222222218</v>
      </c>
      <c r="E156" s="149"/>
      <c r="F156" s="149"/>
      <c r="G156" s="149"/>
      <c r="H156" s="160"/>
      <c r="I156" s="161"/>
    </row>
    <row r="157" spans="1:14" ht="15.75">
      <c r="B157" s="149"/>
      <c r="C157" s="163" t="str">
        <f>CONCATENATE('Данные для отчета'!$A$26,'Данные для отчета'!$F$1,'Данные для отчета'!$C$28,'Данные для отчета'!$I$1,'Данные для отчета'!$C$30,'Данные для отчета'!$F$1)</f>
        <v>ЮЭС=24,663/7=</v>
      </c>
      <c r="D157" s="164">
        <f>'Данные для отчета'!$C$28/'Данные для отчета'!$C$30</f>
        <v>3.5232857142857141</v>
      </c>
      <c r="E157" s="149"/>
      <c r="F157" s="149"/>
      <c r="G157" s="149"/>
      <c r="H157" s="160"/>
      <c r="I157" s="161"/>
    </row>
    <row r="158" spans="1:14" ht="15.75">
      <c r="B158" s="149"/>
      <c r="C158" s="163" t="str">
        <f>CONCATENATE('Данные для отчета'!$A$36,'Данные для отчета'!$F$1,'Данные для отчета'!$C$38,'Данные для отчета'!$I$1,'Данные для отчета'!$C$40,'Данные для отчета'!$F$1)</f>
        <v>ЮЗЭС=32,654/10=</v>
      </c>
      <c r="D158" s="164">
        <f>'Данные для отчета'!$C$38/'Данные для отчета'!$C$40</f>
        <v>3.2654000000000005</v>
      </c>
      <c r="E158" s="149"/>
      <c r="F158" s="149"/>
      <c r="G158" s="149"/>
      <c r="H158" s="160"/>
      <c r="I158" s="161"/>
    </row>
    <row r="159" spans="1:14" ht="15.75">
      <c r="B159" s="149"/>
      <c r="C159" s="163" t="str">
        <f>CONCATENATE('Данные для отчета'!$A$16,'Данные для отчета'!$F$1,'Данные для отчета'!$C$18,'Данные для отчета'!$I$1,'Данные для отчета'!$C$20,'Данные для отчета'!$F$1)</f>
        <v>СВЭС=11,78/8=</v>
      </c>
      <c r="D159" s="164">
        <f>'Данные для отчета'!$C$18/'Данные для отчета'!$C$20</f>
        <v>1.4724999999999999</v>
      </c>
      <c r="E159" s="149"/>
      <c r="F159" s="149"/>
      <c r="G159" s="149"/>
      <c r="H159" s="160"/>
      <c r="I159" s="161"/>
    </row>
    <row r="160" spans="1:14" ht="15.75">
      <c r="B160" s="149"/>
      <c r="C160" s="163" t="str">
        <f>CONCATENATE('Данные для отчета'!$A$31,'Данные для отчета'!$F$1,'Данные для отчета'!$C$33,'Данные для отчета'!$I$1,'Данные для отчета'!$C$35,'Данные для отчета'!$F$1)</f>
        <v>ЮВЭС=0/0=</v>
      </c>
      <c r="D160" s="164">
        <v>0</v>
      </c>
      <c r="E160" s="149"/>
      <c r="F160" s="149"/>
      <c r="G160" s="149"/>
      <c r="H160" s="160"/>
      <c r="I160" s="161"/>
    </row>
    <row r="161" spans="1:14" ht="15.75">
      <c r="B161" s="149"/>
      <c r="C161" s="163" t="str">
        <f>CONCATENATE('Данные для отчета'!$A$21,'Данные для отчета'!$F$1,'Данные для отчета'!$C$23,'Данные для отчета'!$I$1,'Данные для отчета'!$C$25,'Данные для отчета'!$F$1)</f>
        <v>СЭС=2,401/2=</v>
      </c>
      <c r="D161" s="164">
        <f>'Данные для отчета'!$C$23/'Данные для отчета'!$C$25</f>
        <v>1.2004999999999999</v>
      </c>
      <c r="E161" s="149"/>
      <c r="F161" s="149"/>
      <c r="G161" s="149"/>
      <c r="H161" s="160"/>
      <c r="I161" s="161"/>
    </row>
    <row r="162" spans="1:14" ht="15.75">
      <c r="B162" s="149"/>
      <c r="C162" s="166" t="str">
        <f>CONCATENATE('Данные для отчета'!$F$2,'Данные для отчета'!$F$1,'Данные для отчета'!$G$2,'Данные для отчета'!$I$1,'Данные для отчета'!$H$2,'Данные для отчета'!$F$1)</f>
        <v>РЭ=∑ПО/8=</v>
      </c>
      <c r="D162" s="167">
        <f>SUM($D$154:$D$161)/8</f>
        <v>2.2160930059523807</v>
      </c>
      <c r="E162" s="166"/>
      <c r="F162" s="168"/>
      <c r="G162" s="149"/>
    </row>
    <row r="163" spans="1:14" ht="15.75">
      <c r="B163" s="149"/>
      <c r="C163" s="169" t="str">
        <f>CONCATENATE('Данные для отчета'!$F$3,'Данные для отчета'!$F$1,'Данные для отчета'!$G$3,'Данные для отчета'!$J$1,'Данные для отчета'!$F$1)</f>
        <v>РЭср.=(∑ПСзакр./∑ПС)*100=</v>
      </c>
      <c r="D163" s="161">
        <f>SUM('Данные для отчета'!$C$5,'Данные для отчета'!$C$10,'Данные для отчета'!$C$15,'Данные для отчета'!$C$20,'Данные для отчета'!$C$25,'Данные для отчета'!$C$30,'Данные для отчета'!$C$35,'Данные для отчета'!$C$40)/SUM('Данные для отчета'!$C$2,'Данные для отчета'!$C$7,'Данные для отчета'!$C$12,'Данные для отчета'!$C$17,'Данные для отчета'!$C$22,'Данные для отчета'!$C$27,'Данные для отчета'!$C$32,'Данные для отчета'!$C$37)*100</f>
        <v>11.607142857142858</v>
      </c>
      <c r="E163" s="149"/>
      <c r="F163" s="149"/>
      <c r="G163" s="149"/>
      <c r="H163" s="162"/>
    </row>
    <row r="164" spans="1:14" ht="15.75">
      <c r="B164" s="150"/>
      <c r="C164" s="150"/>
      <c r="D164" s="150"/>
      <c r="E164" s="150"/>
      <c r="F164" s="150"/>
      <c r="G164" s="150"/>
    </row>
    <row r="165" spans="1:14" ht="15.75">
      <c r="B165" s="150"/>
      <c r="C165" s="150"/>
      <c r="D165" s="150"/>
      <c r="E165" s="150"/>
      <c r="F165" s="150"/>
      <c r="G165" s="150"/>
    </row>
    <row r="166" spans="1:14" ht="15.75">
      <c r="B166" s="150"/>
      <c r="C166" s="150"/>
      <c r="D166" s="150"/>
      <c r="E166" s="150"/>
      <c r="F166" s="150"/>
      <c r="G166" s="150"/>
    </row>
    <row r="167" spans="1:14" ht="15.75">
      <c r="B167" s="150"/>
      <c r="C167" s="150"/>
      <c r="D167" s="150"/>
      <c r="E167" s="150"/>
      <c r="F167" s="150"/>
      <c r="G167" s="150"/>
    </row>
    <row r="168" spans="1:14" ht="15.75">
      <c r="B168" s="152"/>
    </row>
    <row r="169" spans="1:14" ht="15.75">
      <c r="B169" s="152"/>
    </row>
    <row r="170" spans="1:14" ht="15.75">
      <c r="B170" s="152"/>
    </row>
    <row r="171" spans="1:14" ht="15.75">
      <c r="B171" s="287" t="s">
        <v>1758</v>
      </c>
      <c r="C171" s="287"/>
      <c r="D171" s="287"/>
      <c r="E171" s="287"/>
      <c r="F171" s="287"/>
      <c r="G171" s="287"/>
      <c r="H171" s="287"/>
      <c r="I171" s="287"/>
    </row>
    <row r="172" spans="1:14" ht="23.25">
      <c r="A172" s="288" t="s">
        <v>1707</v>
      </c>
      <c r="B172" s="288"/>
      <c r="C172" s="288"/>
      <c r="D172" s="288"/>
      <c r="E172" s="288"/>
      <c r="F172" s="288"/>
      <c r="G172" s="288"/>
      <c r="H172" s="288"/>
      <c r="I172" s="288"/>
      <c r="J172" s="288"/>
      <c r="K172" s="288"/>
      <c r="L172" s="288"/>
      <c r="M172" s="288"/>
      <c r="N172" s="288"/>
    </row>
    <row r="173" spans="1:14" ht="15.75">
      <c r="B173" s="153"/>
    </row>
    <row r="174" spans="1:14" ht="18.75">
      <c r="B174" s="283" t="s">
        <v>1708</v>
      </c>
      <c r="C174" s="283"/>
      <c r="D174" s="283"/>
      <c r="E174" s="283"/>
      <c r="F174" s="283"/>
      <c r="G174" s="283"/>
      <c r="H174" s="283"/>
      <c r="I174" s="283"/>
    </row>
    <row r="175" spans="1:14" ht="18.75">
      <c r="B175" s="283" t="s">
        <v>1709</v>
      </c>
      <c r="C175" s="283"/>
      <c r="D175" s="283"/>
      <c r="E175" s="283"/>
      <c r="F175" s="283"/>
      <c r="G175" s="283"/>
      <c r="H175" s="283"/>
      <c r="I175" s="283"/>
    </row>
    <row r="176" spans="1:14" ht="18.75">
      <c r="B176" s="283" t="s">
        <v>1702</v>
      </c>
      <c r="C176" s="283"/>
      <c r="D176" s="283"/>
      <c r="E176" s="283"/>
      <c r="F176" s="283"/>
      <c r="G176" s="283"/>
      <c r="H176" s="283"/>
      <c r="I176" s="283"/>
    </row>
    <row r="177" spans="2:10" ht="15.75">
      <c r="B177" s="152"/>
      <c r="H177" s="163"/>
      <c r="I177" s="161"/>
    </row>
    <row r="178" spans="2:10" ht="15.75">
      <c r="B178" s="149"/>
      <c r="C178" s="163" t="str">
        <f>CONCATENATE('Данные для отчета'!$A$1,'Данные для отчета'!$F$1,'Данные для отчета'!$C$4,'Данные для отчета'!$I$1,'Данные для отчета'!$C$2,'Данные для отчета'!$J$1,'Данные для отчета'!$F$1)</f>
        <v>ЦЭС=40/83*100=</v>
      </c>
      <c r="D178" s="164">
        <f>'Данные для отчета'!$C$4/'Данные для отчета'!$C$2*100</f>
        <v>48.192771084337352</v>
      </c>
      <c r="E178" s="149"/>
      <c r="F178" s="149"/>
      <c r="G178" s="149"/>
      <c r="H178" s="163"/>
      <c r="I178" s="161"/>
    </row>
    <row r="179" spans="2:10" ht="15.75">
      <c r="B179" s="149"/>
      <c r="C179" s="163" t="str">
        <f>CONCATENATE('Данные для отчета'!$A$6,'Данные для отчета'!$F$1,'Данные для отчета'!$C$9,'Данные для отчета'!$I$1,'Данные для отчета'!$C$7,'Данные для отчета'!$J$1,'Данные для отчета'!$F$1)</f>
        <v>ЗЭС=44/73*100=</v>
      </c>
      <c r="D179" s="164">
        <f>'Данные для отчета'!$C$9/'Данные для отчета'!$C$7*100</f>
        <v>60.273972602739725</v>
      </c>
      <c r="E179" s="149"/>
      <c r="F179" s="149"/>
      <c r="G179" s="149"/>
      <c r="H179" s="163"/>
      <c r="I179" s="161"/>
    </row>
    <row r="180" spans="2:10" ht="15.75">
      <c r="B180" s="149"/>
      <c r="C180" s="163" t="str">
        <f>CONCATENATE('Данные для отчета'!$A$11,'Данные для отчета'!$F$1,'Данные для отчета'!$C$14,'Данные для отчета'!$I$1,'Данные для отчета'!$C$12,'Данные для отчета'!$J$1,'Данные для отчета'!$F$1)</f>
        <v>ВЭС=85/102*100=</v>
      </c>
      <c r="D180" s="164">
        <f>'Данные для отчета'!$C$14/'Данные для отчета'!$C$12*100</f>
        <v>83.333333333333343</v>
      </c>
      <c r="E180" s="149"/>
      <c r="F180" s="149"/>
      <c r="G180" s="149"/>
      <c r="H180" s="163"/>
      <c r="I180" s="161"/>
    </row>
    <row r="181" spans="2:10" ht="15.75">
      <c r="B181" s="149"/>
      <c r="C181" s="163" t="str">
        <f>CONCATENATE('Данные для отчета'!$A$26,'Данные для отчета'!$F$1,'Данные для отчета'!$C$29,'Данные для отчета'!$I$1,'Данные для отчета'!$C$27,'Данные для отчета'!$J$1,'Данные для отчета'!$F$1)</f>
        <v>ЮЭС=42/63*100=</v>
      </c>
      <c r="D181" s="164">
        <f>'Данные для отчета'!$C$29/'Данные для отчета'!$C$27*100</f>
        <v>66.666666666666657</v>
      </c>
      <c r="E181" s="149"/>
      <c r="F181" s="149"/>
      <c r="G181" s="149"/>
      <c r="H181" s="163"/>
      <c r="I181" s="161"/>
    </row>
    <row r="182" spans="2:10" ht="15.75">
      <c r="B182" s="149"/>
      <c r="C182" s="163" t="str">
        <f>CONCATENATE('Данные для отчета'!$A$36,'Данные для отчета'!$F$1,'Данные для отчета'!$C$39,'Данные для отчета'!$I$1,'Данные для отчета'!$C$37,'Данные для отчета'!$J$1,'Данные для отчета'!$F$1)</f>
        <v>ЮЗЭС=31/57*100=</v>
      </c>
      <c r="D182" s="164">
        <f>'Данные для отчета'!$C$39/'Данные для отчета'!$C$37*100</f>
        <v>54.385964912280706</v>
      </c>
      <c r="E182" s="149"/>
      <c r="F182" s="149"/>
      <c r="G182" s="149"/>
      <c r="H182" s="163"/>
      <c r="I182" s="161"/>
    </row>
    <row r="183" spans="2:10" ht="15.75">
      <c r="B183" s="149"/>
      <c r="C183" s="163" t="str">
        <f>CONCATENATE('Данные для отчета'!$A$16,'Данные для отчета'!$F$1,'Данные для отчета'!$C$19,'Данные для отчета'!$I$1,'Данные для отчета'!$C$17,'Данные для отчета'!$J$1,'Данные для отчета'!$F$1)</f>
        <v>СВЭС=33/57*100=</v>
      </c>
      <c r="D183" s="164">
        <f>'Данные для отчета'!$C$19/'Данные для отчета'!$C$17*100</f>
        <v>57.894736842105267</v>
      </c>
      <c r="E183" s="149"/>
      <c r="F183" s="149"/>
      <c r="G183" s="149"/>
      <c r="H183" s="163"/>
      <c r="I183" s="161"/>
    </row>
    <row r="184" spans="2:10" ht="15.75">
      <c r="B184" s="149"/>
      <c r="C184" s="163" t="str">
        <f>CONCATENATE('Данные для отчета'!$A$31,'Данные для отчета'!$F$1,'Данные для отчета'!$C$34,'Данные для отчета'!$I$1,'Данные для отчета'!$C$32,'Данные для отчета'!$J$1,'Данные для отчета'!$F$1)</f>
        <v>ЮВЭС=50/64*100=</v>
      </c>
      <c r="D184" s="164">
        <f>'Данные для отчета'!$C$34/'Данные для отчета'!$C$32*100</f>
        <v>78.125</v>
      </c>
      <c r="E184" s="149"/>
      <c r="F184" s="149"/>
      <c r="G184" s="149"/>
      <c r="H184" s="163"/>
      <c r="I184" s="161"/>
    </row>
    <row r="185" spans="2:10" ht="15.75">
      <c r="B185" s="149"/>
      <c r="C185" s="163" t="str">
        <f>CONCATENATE('Данные для отчета'!$A$21,'Данные для отчета'!$F$1,'Данные для отчета'!$C$24,'Данные для отчета'!$I$1,'Данные для отчета'!$C$22,'Данные для отчета'!$J$1,'Данные для отчета'!$F$1)</f>
        <v>СЭС=52/61*100=</v>
      </c>
      <c r="D185" s="164">
        <f>'Данные для отчета'!$C$24/'Данные для отчета'!$C$22*100</f>
        <v>85.245901639344254</v>
      </c>
      <c r="E185" s="149"/>
      <c r="F185" s="149"/>
      <c r="G185" s="149"/>
    </row>
    <row r="186" spans="2:10" ht="15.75">
      <c r="B186" s="149"/>
      <c r="C186" s="160" t="str">
        <f>CONCATENATE('Данные для отчета'!$F$4)</f>
        <v>РЭ=∑ПО/8=</v>
      </c>
      <c r="D186" s="161">
        <f>SUM($D$178:$D$185)/8</f>
        <v>66.764793385100916</v>
      </c>
      <c r="E186" s="149"/>
      <c r="F186" s="149"/>
      <c r="G186" s="149"/>
      <c r="H186" s="160"/>
      <c r="I186" s="161"/>
    </row>
    <row r="187" spans="2:10" ht="15.75">
      <c r="B187" s="180"/>
      <c r="C187" s="160" t="str">
        <f>CONCATENATE('Данные для отчета'!$F$5)</f>
        <v>РЭср.= (∑ПСнезагруж../∑ПС)*100=</v>
      </c>
      <c r="D187" s="161">
        <f>SUM('Данные для отчета'!$C$4,'Данные для отчета'!$C$9,'Данные для отчета'!$C$14,'Данные для отчета'!$C$19,'Данные для отчета'!$C$24,'Данные для отчета'!$C$29,'Данные для отчета'!$C$34,'Данные для отчета'!$C$39)/SUM('Данные для отчета'!$C$2,'Данные для отчета'!$C$7,'Данные для отчета'!$C$12,'Данные для отчета'!$C$17,'Данные для отчета'!$C$22,'Данные для отчета'!$C$27,'Данные для отчета'!$C$32,'Данные для отчета'!$C$37)*100</f>
        <v>67.321428571428584</v>
      </c>
      <c r="E187" s="180"/>
      <c r="F187" s="180"/>
      <c r="G187" s="180"/>
      <c r="J187" s="161"/>
    </row>
    <row r="218" spans="2:9" ht="15.75">
      <c r="B218" s="282" t="s">
        <v>1710</v>
      </c>
      <c r="C218" s="282"/>
      <c r="D218" s="282"/>
    </row>
    <row r="219" spans="2:9" ht="15.75">
      <c r="B219" s="154"/>
    </row>
    <row r="220" spans="2:9" ht="15.75">
      <c r="B220" s="283" t="s">
        <v>1711</v>
      </c>
      <c r="C220" s="283"/>
      <c r="D220" s="283"/>
      <c r="E220" s="283"/>
    </row>
    <row r="221" spans="2:9" ht="15.75">
      <c r="B221" s="149"/>
    </row>
    <row r="222" spans="2:9" ht="15.75">
      <c r="B222" s="283" t="s">
        <v>1712</v>
      </c>
      <c r="C222" s="283"/>
      <c r="D222" s="283"/>
      <c r="E222" s="283"/>
      <c r="F222" s="283"/>
      <c r="G222" s="283"/>
      <c r="H222" s="283"/>
      <c r="I222" s="283"/>
    </row>
    <row r="223" spans="2:9" ht="15.75">
      <c r="B223" s="284" t="s">
        <v>1713</v>
      </c>
      <c r="C223" s="284"/>
      <c r="D223" s="284"/>
      <c r="E223" s="284"/>
      <c r="F223" s="284"/>
      <c r="G223" s="284"/>
    </row>
    <row r="228" spans="2:12" ht="16.5">
      <c r="B228" s="256" t="s">
        <v>1714</v>
      </c>
      <c r="C228" s="256"/>
      <c r="D228" s="256"/>
      <c r="E228" s="256"/>
      <c r="F228" s="256"/>
      <c r="G228" s="256"/>
      <c r="H228" s="256"/>
      <c r="I228" s="256"/>
    </row>
    <row r="230" spans="2:12" ht="41.25" customHeight="1">
      <c r="B230" s="155" t="s">
        <v>1715</v>
      </c>
      <c r="C230" s="274" t="s">
        <v>1716</v>
      </c>
      <c r="D230" s="274"/>
      <c r="E230" s="274"/>
      <c r="F230" s="275" t="s">
        <v>1717</v>
      </c>
      <c r="G230" s="277"/>
      <c r="H230" s="275" t="s">
        <v>1718</v>
      </c>
      <c r="I230" s="277"/>
      <c r="J230" s="274" t="s">
        <v>1719</v>
      </c>
      <c r="K230" s="274"/>
      <c r="L230" s="274"/>
    </row>
    <row r="231" spans="2:12" ht="15.75" customHeight="1">
      <c r="B231" s="281" t="s">
        <v>1720</v>
      </c>
      <c r="C231" s="281"/>
      <c r="D231" s="281"/>
      <c r="E231" s="281"/>
      <c r="F231" s="281"/>
      <c r="G231" s="281"/>
      <c r="H231" s="281"/>
      <c r="I231" s="281"/>
      <c r="J231" s="281"/>
      <c r="K231" s="281"/>
      <c r="L231" s="281"/>
    </row>
    <row r="232" spans="2:12" ht="61.5" customHeight="1">
      <c r="B232" s="156"/>
      <c r="C232" s="262" t="s">
        <v>1721</v>
      </c>
      <c r="D232" s="262"/>
      <c r="E232" s="262"/>
      <c r="F232" s="285">
        <v>40679</v>
      </c>
      <c r="G232" s="261"/>
      <c r="H232" s="261" t="s">
        <v>1722</v>
      </c>
      <c r="I232" s="261"/>
      <c r="J232" s="286"/>
      <c r="K232" s="286"/>
      <c r="L232" s="286"/>
    </row>
    <row r="236" spans="2:12" ht="16.5">
      <c r="B236" s="256" t="s">
        <v>1723</v>
      </c>
      <c r="C236" s="256"/>
      <c r="D236" s="256"/>
      <c r="E236" s="256"/>
      <c r="F236" s="256"/>
      <c r="G236" s="256"/>
      <c r="H236" s="256"/>
      <c r="I236" s="256"/>
    </row>
    <row r="239" spans="2:12" ht="32.25" customHeight="1">
      <c r="B239" s="274" t="s">
        <v>1724</v>
      </c>
      <c r="C239" s="274"/>
      <c r="D239" s="274"/>
      <c r="E239" s="274" t="s">
        <v>1725</v>
      </c>
      <c r="F239" s="274"/>
      <c r="G239" s="274"/>
      <c r="H239" s="274" t="s">
        <v>1726</v>
      </c>
      <c r="I239" s="274"/>
      <c r="J239" s="275" t="s">
        <v>1719</v>
      </c>
      <c r="K239" s="276"/>
      <c r="L239" s="277"/>
    </row>
    <row r="240" spans="2:12" ht="31.5" customHeight="1">
      <c r="B240" s="278" t="s">
        <v>1727</v>
      </c>
      <c r="C240" s="279"/>
      <c r="D240" s="280"/>
      <c r="E240" s="278" t="s">
        <v>1727</v>
      </c>
      <c r="F240" s="279"/>
      <c r="G240" s="280"/>
      <c r="H240" s="278" t="s">
        <v>1727</v>
      </c>
      <c r="I240" s="280"/>
      <c r="J240" s="278" t="s">
        <v>1727</v>
      </c>
      <c r="K240" s="279"/>
      <c r="L240" s="280"/>
    </row>
    <row r="243" spans="2:13" ht="32.25" customHeight="1">
      <c r="B243" s="273" t="s">
        <v>1728</v>
      </c>
      <c r="C243" s="273"/>
      <c r="D243" s="273"/>
      <c r="E243" s="273"/>
      <c r="F243" s="273"/>
      <c r="G243" s="273"/>
      <c r="H243" s="273"/>
      <c r="I243" s="273"/>
      <c r="J243" s="273"/>
      <c r="K243" s="273"/>
      <c r="L243" s="273"/>
      <c r="M243" s="273"/>
    </row>
    <row r="246" spans="2:13" ht="32.25" customHeight="1">
      <c r="B246" s="274" t="s">
        <v>1724</v>
      </c>
      <c r="C246" s="274"/>
      <c r="D246" s="274"/>
      <c r="E246" s="274" t="s">
        <v>1725</v>
      </c>
      <c r="F246" s="274"/>
      <c r="G246" s="274"/>
      <c r="H246" s="274" t="s">
        <v>1726</v>
      </c>
      <c r="I246" s="274"/>
      <c r="J246" s="275" t="s">
        <v>1719</v>
      </c>
      <c r="K246" s="276"/>
      <c r="L246" s="277"/>
    </row>
    <row r="247" spans="2:13" ht="31.5" customHeight="1">
      <c r="B247" s="263" t="s">
        <v>1729</v>
      </c>
      <c r="C247" s="264"/>
      <c r="D247" s="265"/>
      <c r="E247" s="263" t="s">
        <v>1730</v>
      </c>
      <c r="F247" s="264"/>
      <c r="G247" s="265"/>
      <c r="H247" s="263" t="s">
        <v>1731</v>
      </c>
      <c r="I247" s="265"/>
      <c r="J247" s="261"/>
      <c r="K247" s="261"/>
      <c r="L247" s="261"/>
    </row>
    <row r="248" spans="2:13">
      <c r="B248" s="266"/>
      <c r="C248" s="267"/>
      <c r="D248" s="268"/>
      <c r="E248" s="266"/>
      <c r="F248" s="267"/>
      <c r="G248" s="268"/>
      <c r="H248" s="266"/>
      <c r="I248" s="268"/>
      <c r="J248" s="261"/>
      <c r="K248" s="261"/>
      <c r="L248" s="261"/>
    </row>
    <row r="249" spans="2:13">
      <c r="B249" s="269"/>
      <c r="C249" s="270"/>
      <c r="D249" s="271"/>
      <c r="E249" s="269"/>
      <c r="F249" s="270"/>
      <c r="G249" s="271"/>
      <c r="H249" s="269"/>
      <c r="I249" s="271"/>
      <c r="J249" s="261"/>
      <c r="K249" s="261"/>
      <c r="L249" s="261"/>
    </row>
    <row r="257" spans="2:13" ht="16.5">
      <c r="B257" s="256" t="s">
        <v>1732</v>
      </c>
      <c r="C257" s="256"/>
      <c r="D257" s="256"/>
      <c r="E257" s="256"/>
      <c r="F257" s="256"/>
      <c r="G257" s="256"/>
      <c r="H257" s="256"/>
    </row>
    <row r="259" spans="2:13" ht="35.25" customHeight="1">
      <c r="B259" s="272" t="s">
        <v>1733</v>
      </c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</row>
    <row r="262" spans="2:13" ht="16.5">
      <c r="B262" s="256" t="s">
        <v>1734</v>
      </c>
      <c r="C262" s="256"/>
      <c r="D262" s="256"/>
      <c r="E262" s="256"/>
      <c r="F262" s="256"/>
      <c r="G262" s="256"/>
    </row>
    <row r="264" spans="2:13" ht="35.25" customHeight="1">
      <c r="C264" s="274" t="s">
        <v>1735</v>
      </c>
      <c r="D264" s="274"/>
      <c r="E264" s="275" t="s">
        <v>1736</v>
      </c>
      <c r="F264" s="276"/>
      <c r="G264" s="277"/>
      <c r="H264" s="132" t="s">
        <v>1737</v>
      </c>
      <c r="I264" s="275" t="s">
        <v>1738</v>
      </c>
      <c r="J264" s="277"/>
    </row>
    <row r="265" spans="2:13">
      <c r="C265" s="262" t="s">
        <v>1739</v>
      </c>
      <c r="D265" s="262"/>
      <c r="E265" s="261" t="s">
        <v>1740</v>
      </c>
      <c r="F265" s="261"/>
      <c r="G265" s="261"/>
      <c r="H265" s="261" t="s">
        <v>1741</v>
      </c>
      <c r="I265" s="261">
        <v>2013</v>
      </c>
      <c r="J265" s="261"/>
    </row>
    <row r="266" spans="2:13">
      <c r="C266" s="262"/>
      <c r="D266" s="262"/>
      <c r="E266" s="261"/>
      <c r="F266" s="261"/>
      <c r="G266" s="261"/>
      <c r="H266" s="261"/>
      <c r="I266" s="261"/>
      <c r="J266" s="261"/>
    </row>
    <row r="268" spans="2:13">
      <c r="B268" s="258" t="s">
        <v>1742</v>
      </c>
      <c r="C268" s="258"/>
      <c r="D268" s="258"/>
      <c r="E268" s="258"/>
      <c r="F268" s="258"/>
      <c r="G268" s="258"/>
      <c r="H268" s="258"/>
      <c r="I268" s="258"/>
      <c r="J268" s="258"/>
      <c r="K268" s="258"/>
      <c r="L268" s="258"/>
      <c r="M268" s="258"/>
    </row>
    <row r="269" spans="2:13">
      <c r="B269" s="258"/>
      <c r="C269" s="258"/>
      <c r="D269" s="258"/>
      <c r="E269" s="258"/>
      <c r="F269" s="258"/>
      <c r="G269" s="258"/>
      <c r="H269" s="258"/>
      <c r="I269" s="258"/>
      <c r="J269" s="258"/>
      <c r="K269" s="258"/>
      <c r="L269" s="258"/>
      <c r="M269" s="258"/>
    </row>
    <row r="270" spans="2:13">
      <c r="B270" s="258"/>
      <c r="C270" s="258"/>
      <c r="D270" s="258"/>
      <c r="E270" s="258"/>
      <c r="F270" s="258"/>
      <c r="G270" s="258"/>
      <c r="H270" s="258"/>
      <c r="I270" s="258"/>
      <c r="J270" s="258"/>
      <c r="K270" s="258"/>
      <c r="L270" s="258"/>
      <c r="M270" s="258"/>
    </row>
    <row r="271" spans="2:13">
      <c r="I271" s="157"/>
    </row>
    <row r="272" spans="2:13" ht="15.75">
      <c r="C272" s="259" t="s">
        <v>1743</v>
      </c>
      <c r="D272" s="259"/>
      <c r="E272" s="259" t="s">
        <v>1744</v>
      </c>
      <c r="F272" s="259"/>
      <c r="G272" s="259"/>
      <c r="H272" s="259" t="s">
        <v>1745</v>
      </c>
      <c r="I272" s="259"/>
      <c r="J272" s="259"/>
    </row>
    <row r="273" spans="1:14">
      <c r="C273" s="260" t="s">
        <v>1739</v>
      </c>
      <c r="D273" s="260"/>
      <c r="E273" s="261" t="s">
        <v>1740</v>
      </c>
      <c r="F273" s="261"/>
      <c r="G273" s="261"/>
      <c r="H273" s="260" t="s">
        <v>1746</v>
      </c>
      <c r="I273" s="260"/>
      <c r="J273" s="260"/>
    </row>
    <row r="274" spans="1:14">
      <c r="C274" s="260"/>
      <c r="D274" s="260"/>
      <c r="E274" s="261"/>
      <c r="F274" s="261"/>
      <c r="G274" s="261"/>
      <c r="H274" s="260"/>
      <c r="I274" s="260"/>
      <c r="J274" s="260"/>
    </row>
    <row r="277" spans="1:14" ht="16.5">
      <c r="B277" s="256" t="s">
        <v>1747</v>
      </c>
      <c r="C277" s="256"/>
      <c r="D277" s="256"/>
    </row>
    <row r="279" spans="1:14">
      <c r="A279" s="257" t="s">
        <v>1748</v>
      </c>
      <c r="B279" s="257"/>
      <c r="C279" s="257"/>
      <c r="D279" s="257"/>
      <c r="E279" s="257"/>
      <c r="F279" s="257"/>
      <c r="G279" s="257"/>
      <c r="H279" s="257"/>
      <c r="I279" s="257"/>
      <c r="J279" s="257"/>
      <c r="K279" s="257"/>
      <c r="L279" s="257"/>
      <c r="M279" s="257"/>
      <c r="N279" s="257"/>
    </row>
  </sheetData>
  <mergeCells count="118">
    <mergeCell ref="A23:N23"/>
    <mergeCell ref="A24:N24"/>
    <mergeCell ref="D27:E27"/>
    <mergeCell ref="F27:H27"/>
    <mergeCell ref="D30:E30"/>
    <mergeCell ref="F30:H30"/>
    <mergeCell ref="B72:M73"/>
    <mergeCell ref="J53:K53"/>
    <mergeCell ref="L53:M53"/>
    <mergeCell ref="C55:M55"/>
    <mergeCell ref="A49:J49"/>
    <mergeCell ref="A50:J50"/>
    <mergeCell ref="A52:N52"/>
    <mergeCell ref="B53:B54"/>
    <mergeCell ref="C53:C54"/>
    <mergeCell ref="D53:D54"/>
    <mergeCell ref="E53:E54"/>
    <mergeCell ref="F53:G53"/>
    <mergeCell ref="H53:H54"/>
    <mergeCell ref="I53:I54"/>
    <mergeCell ref="I78:I79"/>
    <mergeCell ref="J78:K78"/>
    <mergeCell ref="L78:M78"/>
    <mergeCell ref="C80:M80"/>
    <mergeCell ref="A95:M95"/>
    <mergeCell ref="A98:N98"/>
    <mergeCell ref="B78:B79"/>
    <mergeCell ref="C78:C79"/>
    <mergeCell ref="D78:D79"/>
    <mergeCell ref="E78:E79"/>
    <mergeCell ref="F78:G78"/>
    <mergeCell ref="H78:H79"/>
    <mergeCell ref="A127:N127"/>
    <mergeCell ref="B129:H129"/>
    <mergeCell ref="B130:H130"/>
    <mergeCell ref="B131:H131"/>
    <mergeCell ref="B133:G133"/>
    <mergeCell ref="B134:G134"/>
    <mergeCell ref="I99:I100"/>
    <mergeCell ref="J99:K99"/>
    <mergeCell ref="L99:M99"/>
    <mergeCell ref="C101:M101"/>
    <mergeCell ref="B123:E123"/>
    <mergeCell ref="B125:F125"/>
    <mergeCell ref="B99:B100"/>
    <mergeCell ref="C99:C100"/>
    <mergeCell ref="D99:D100"/>
    <mergeCell ref="E99:E100"/>
    <mergeCell ref="F99:G99"/>
    <mergeCell ref="H99:H100"/>
    <mergeCell ref="B147:I147"/>
    <mergeCell ref="A148:N148"/>
    <mergeCell ref="B150:I150"/>
    <mergeCell ref="B151:I151"/>
    <mergeCell ref="B141:G141"/>
    <mergeCell ref="B135:G135"/>
    <mergeCell ref="B136:G136"/>
    <mergeCell ref="B137:G137"/>
    <mergeCell ref="B138:G138"/>
    <mergeCell ref="B139:G139"/>
    <mergeCell ref="B140:G140"/>
    <mergeCell ref="B171:I171"/>
    <mergeCell ref="B152:I152"/>
    <mergeCell ref="A172:N172"/>
    <mergeCell ref="B174:I174"/>
    <mergeCell ref="B175:I175"/>
    <mergeCell ref="B176:I176"/>
    <mergeCell ref="B228:I228"/>
    <mergeCell ref="C230:E230"/>
    <mergeCell ref="F230:G230"/>
    <mergeCell ref="H230:I230"/>
    <mergeCell ref="J230:L230"/>
    <mergeCell ref="B231:L231"/>
    <mergeCell ref="B218:D218"/>
    <mergeCell ref="B220:E220"/>
    <mergeCell ref="B222:I222"/>
    <mergeCell ref="B223:G223"/>
    <mergeCell ref="C232:E232"/>
    <mergeCell ref="F232:G232"/>
    <mergeCell ref="H232:I232"/>
    <mergeCell ref="J232:L232"/>
    <mergeCell ref="B236:I236"/>
    <mergeCell ref="B239:D239"/>
    <mergeCell ref="E239:G239"/>
    <mergeCell ref="H239:I239"/>
    <mergeCell ref="J239:L239"/>
    <mergeCell ref="B240:D240"/>
    <mergeCell ref="E240:G240"/>
    <mergeCell ref="H240:I240"/>
    <mergeCell ref="J240:L240"/>
    <mergeCell ref="B243:M243"/>
    <mergeCell ref="B246:D246"/>
    <mergeCell ref="E246:G246"/>
    <mergeCell ref="H246:I246"/>
    <mergeCell ref="J246:L246"/>
    <mergeCell ref="B262:G262"/>
    <mergeCell ref="C264:D264"/>
    <mergeCell ref="E264:G264"/>
    <mergeCell ref="I264:J264"/>
    <mergeCell ref="C265:D266"/>
    <mergeCell ref="E265:G266"/>
    <mergeCell ref="H265:H266"/>
    <mergeCell ref="I265:J266"/>
    <mergeCell ref="B247:D249"/>
    <mergeCell ref="E247:G249"/>
    <mergeCell ref="H247:I249"/>
    <mergeCell ref="J247:L249"/>
    <mergeCell ref="B257:H257"/>
    <mergeCell ref="B259:M259"/>
    <mergeCell ref="B277:D277"/>
    <mergeCell ref="A279:N279"/>
    <mergeCell ref="B268:M270"/>
    <mergeCell ref="C272:D272"/>
    <mergeCell ref="E272:G272"/>
    <mergeCell ref="H272:J272"/>
    <mergeCell ref="C273:D274"/>
    <mergeCell ref="E273:G274"/>
    <mergeCell ref="H273:J274"/>
  </mergeCells>
  <printOptions horizontalCentered="1"/>
  <pageMargins left="0" right="0" top="0" bottom="0" header="0" footer="0"/>
  <pageSetup paperSize="9" scale="79" fitToHeight="0" orientation="landscape" r:id="rId1"/>
  <ignoredErrors>
    <ignoredError sqref="D162:D16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Таблица</vt:lpstr>
      <vt:lpstr>мах мощ. при ТП (по актам ТП)</vt:lpstr>
      <vt:lpstr>Лист4</vt:lpstr>
      <vt:lpstr>Лист3</vt:lpstr>
      <vt:lpstr>SVED</vt:lpstr>
      <vt:lpstr>мах знач. по SVED и дате</vt:lpstr>
      <vt:lpstr>КПК на 25.09.2013</vt:lpstr>
      <vt:lpstr>КПК на 23.12.2013</vt:lpstr>
      <vt:lpstr>Отчет по ИСМ</vt:lpstr>
      <vt:lpstr>Данные для отчета</vt:lpstr>
      <vt:lpstr>'Отчет по ИСМ'!Область_печати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Кисленко Жанна Григорьевна</cp:lastModifiedBy>
  <cp:lastPrinted>2014-02-05T10:32:38Z</cp:lastPrinted>
  <dcterms:created xsi:type="dcterms:W3CDTF">2012-09-11T04:17:03Z</dcterms:created>
  <dcterms:modified xsi:type="dcterms:W3CDTF">2014-05-28T06:29:57Z</dcterms:modified>
</cp:coreProperties>
</file>